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515" activeTab="1"/>
  </bookViews>
  <sheets>
    <sheet name="Sheet1" sheetId="1" r:id="rId1"/>
    <sheet name="信息" sheetId="13" r:id="rId2"/>
    <sheet name="机电" sheetId="6" r:id="rId3"/>
    <sheet name="建工" sheetId="8" r:id="rId4"/>
    <sheet name="文法" sheetId="10" r:id="rId5"/>
    <sheet name="基础" sheetId="12" r:id="rId6"/>
    <sheet name="Sheet14" sheetId="14" r:id="rId7"/>
  </sheets>
  <calcPr calcId="124519"/>
</workbook>
</file>

<file path=xl/calcChain.xml><?xml version="1.0" encoding="utf-8"?>
<calcChain xmlns="http://schemas.openxmlformats.org/spreadsheetml/2006/main">
  <c r="D40" i="13"/>
  <c r="G14" i="12"/>
  <c r="G38" i="10"/>
  <c r="G42" i="8"/>
  <c r="G36" i="6"/>
  <c r="G812" i="1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<sst xmlns="http://schemas.openxmlformats.org/spreadsheetml/2006/main" count="2543" uniqueCount="1200">
  <si>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</si>
  <si>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</si>
  <si>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</si>
  <si>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</si>
  <si>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</si>
  <si>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</si>
  <si>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</si>
  <si>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</si>
  <si>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</si>
  <si>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</si>
  <si>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</si>
  <si>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</si>
  <si>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</si>
  <si>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</si>
  <si>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</si>
  <si>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</si>
  <si>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</si>
  <si>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</si>
  <si>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</si>
  <si>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</si>
  <si>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</si>
  <si>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</si>
  <si>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</si>
  <si>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</si>
  <si>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</si>
  <si>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</si>
  <si>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</si>
  <si>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</si>
  <si>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</si>
  <si>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</si>
  <si>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</si>
  <si>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</si>
  <si>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</si>
  <si>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</si>
  <si>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</si>
  <si>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</si>
  <si>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</si>
  <si>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</si>
  <si>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</si>
  <si>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</si>
  <si>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</si>
  <si>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</si>
  <si>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</si>
  <si>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</si>
  <si>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</si>
  <si>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</si>
  <si>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</si>
  <si>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</si>
  <si>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</si>
  <si>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</si>
  <si>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</si>
  <si>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</si>
  <si>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</si>
  <si>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</si>
  <si>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</si>
  <si>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</si>
  <si>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</si>
  <si>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</si>
  <si>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</si>
  <si>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</si>
  <si>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</si>
  <si>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</si>
  <si>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</si>
  <si>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</si>
  <si>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</si>
  <si>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</si>
  <si>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</si>
  <si>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</si>
  <si>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</si>
  <si>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</si>
  <si>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</si>
  <si>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</si>
  <si>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</si>
  <si>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</si>
  <si>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</si>
  <si>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</si>
  <si>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</si>
  <si>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</si>
  <si>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</si>
  <si>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</si>
  <si>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</si>
  <si>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</si>
  <si>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</si>
  <si>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</si>
  <si>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</si>
  <si>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</si>
  <si>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</si>
  <si>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</si>
  <si>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</si>
  <si>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</si>
  <si>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</si>
  <si>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</si>
  <si>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</si>
  <si>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</si>
  <si>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</si>
  <si>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</si>
  <si>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</si>
  <si>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</si>
  <si>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</si>
  <si>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</si>
  <si>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</si>
  <si>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</si>
  <si>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</si>
  <si>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</si>
  <si>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</si>
  <si>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</si>
  <si>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</si>
  <si>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</si>
  <si>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</si>
  <si>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</si>
  <si>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</si>
  <si>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</si>
  <si>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</si>
  <si>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</si>
  <si>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</si>
  <si>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</si>
  <si>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</si>
  <si>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</si>
  <si>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</si>
  <si>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</si>
  <si>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</si>
  <si>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</si>
  <si>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</si>
  <si>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</si>
  <si>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</si>
  <si>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</si>
  <si>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</si>
  <si>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</si>
  <si>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</si>
  <si>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</si>
  <si>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</si>
  <si>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</si>
  <si>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</si>
  <si>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</si>
  <si>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</si>
  <si>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</si>
  <si>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</si>
  <si>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</si>
  <si>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</si>
  <si>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</si>
  <si>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</si>
  <si>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</si>
  <si>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</si>
  <si>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</si>
  <si>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</si>
  <si>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</si>
  <si>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</si>
  <si>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</si>
  <si>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</si>
  <si>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</si>
  <si>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</si>
  <si>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</si>
  <si>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</si>
  <si>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</si>
  <si>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</si>
  <si>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</si>
  <si>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</si>
  <si>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</si>
  <si>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</si>
  <si>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</si>
  <si>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</si>
  <si>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</si>
  <si>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</si>
  <si>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</si>
  <si>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</si>
  <si>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</si>
  <si>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</si>
  <si>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</si>
  <si>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</si>
  <si>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</si>
  <si>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</si>
  <si>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</si>
  <si>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</si>
  <si>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</si>
  <si>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</si>
  <si>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</si>
  <si>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</si>
  <si>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</si>
  <si>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</si>
  <si>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</si>
  <si>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</si>
  <si>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</si>
  <si>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</si>
  <si>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</si>
  <si>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</si>
  <si>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</si>
  <si>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</si>
  <si>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</si>
  <si>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</si>
  <si>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</si>
  <si>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</si>
  <si>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</si>
  <si>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</si>
  <si>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</si>
  <si>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</si>
  <si>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</si>
  <si>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</si>
  <si>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</si>
  <si>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</si>
  <si>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</si>
  <si>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</si>
  <si>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</si>
  <si>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</si>
  <si>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</si>
  <si>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</si>
  <si>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</si>
  <si>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</si>
  <si>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</si>
  <si>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</si>
  <si>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</si>
  <si>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</si>
  <si>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</si>
  <si>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</si>
  <si>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</si>
  <si>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</si>
  <si>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</si>
  <si>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</si>
  <si>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</si>
  <si>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</si>
  <si>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</si>
  <si>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</si>
  <si>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</si>
  <si>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</si>
  <si>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</si>
  <si>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</si>
  <si>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</si>
  <si>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</si>
  <si>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</si>
  <si>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</si>
  <si>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</si>
  <si>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</si>
  <si>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</si>
  <si>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</si>
  <si>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</si>
  <si>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</si>
  <si>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</si>
  <si>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</si>
  <si>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</si>
  <si>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</si>
  <si>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</si>
  <si>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</si>
  <si>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</si>
  <si>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</si>
  <si>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</si>
  <si>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</si>
  <si>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</si>
  <si>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</si>
  <si>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</si>
  <si>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</si>
  <si>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</si>
  <si>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</si>
  <si>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</si>
  <si>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</si>
  <si>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</si>
  <si>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</si>
  <si>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</si>
  <si>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</si>
  <si>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</si>
  <si>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</si>
  <si>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</si>
  <si>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</si>
  <si>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</si>
  <si>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</si>
  <si>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</si>
  <si>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</si>
  <si>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</si>
  <si>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</si>
  <si>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</si>
  <si>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</si>
  <si>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</si>
  <si>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</si>
  <si>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</si>
  <si>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</si>
  <si>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</si>
  <si>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</si>
  <si>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</si>
  <si>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</si>
  <si>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</si>
  <si>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</si>
  <si>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</si>
  <si>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</si>
  <si>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</si>
  <si>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</si>
  <si>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</si>
  <si>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</si>
  <si>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</si>
  <si>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</si>
  <si>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</si>
  <si>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</si>
  <si>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</si>
  <si>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</si>
  <si>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</si>
  <si>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</si>
  <si>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</si>
  <si>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</si>
  <si>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</si>
  <si>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</si>
  <si>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</si>
  <si>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</si>
  <si>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</si>
  <si>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</si>
  <si>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</si>
  <si>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</si>
  <si>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</si>
  <si>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</si>
  <si>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</si>
  <si>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</si>
  <si>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</si>
  <si>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</si>
  <si>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</si>
  <si>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</si>
  <si>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</si>
  <si>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</si>
  <si>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</si>
  <si>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</si>
  <si>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</si>
  <si>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</si>
  <si>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</si>
  <si>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</si>
  <si>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</si>
  <si>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</si>
  <si>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</si>
  <si>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</si>
  <si>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</si>
  <si>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</si>
  <si>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</si>
  <si>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</si>
  <si>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</si>
  <si>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</si>
  <si>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</si>
  <si>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</si>
  <si>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</si>
  <si>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</si>
  <si>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</si>
  <si>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</si>
  <si>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</si>
  <si>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</si>
  <si>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</si>
  <si>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</si>
  <si>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</si>
  <si>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</si>
  <si>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</si>
  <si>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</si>
  <si>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</si>
  <si>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</si>
  <si>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</si>
  <si>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</si>
  <si>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</si>
  <si>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</si>
  <si>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</si>
  <si>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</si>
  <si>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</si>
  <si>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</si>
  <si>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</si>
  <si>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</si>
  <si>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</si>
  <si>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</si>
  <si>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</si>
  <si>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</si>
  <si>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</si>
  <si>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</si>
  <si>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</si>
  <si>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</si>
  <si>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</si>
  <si>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</si>
  <si>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</si>
  <si>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</si>
  <si>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</si>
  <si>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</si>
  <si>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</si>
  <si>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</si>
  <si>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</si>
  <si>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</si>
  <si>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</si>
  <si>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</si>
  <si>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</si>
  <si>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</si>
  <si>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</si>
  <si>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</si>
  <si>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</si>
  <si>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</si>
  <si>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</si>
  <si>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</si>
  <si>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</si>
  <si>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</si>
  <si>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</si>
  <si>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</si>
  <si>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</si>
  <si>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</si>
  <si>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</si>
  <si>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</si>
  <si>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</si>
  <si>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</si>
  <si>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</si>
  <si>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</si>
  <si>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</si>
  <si>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</si>
  <si>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</si>
  <si>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</si>
  <si>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</si>
  <si>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</si>
  <si>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</si>
  <si>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</si>
  <si>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</si>
  <si>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</si>
  <si>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</si>
  <si>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</si>
  <si>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</si>
  <si>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</si>
  <si>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</si>
  <si>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</si>
  <si>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</si>
  <si>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</si>
  <si>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</si>
  <si>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</si>
  <si>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</si>
  <si>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</si>
  <si>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</si>
  <si>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</si>
  <si>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</si>
  <si>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</si>
  <si>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</si>
  <si>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</si>
  <si>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</si>
  <si>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</si>
  <si>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</si>
  <si>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</si>
  <si>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</si>
  <si>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</si>
  <si>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</si>
  <si>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</si>
  <si>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</si>
  <si>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</si>
  <si>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</si>
  <si>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</si>
  <si>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</si>
  <si>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</si>
  <si>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</si>
  <si>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</si>
  <si>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</si>
  <si>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</si>
  <si>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</si>
  <si>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</si>
  <si>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</si>
  <si>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</si>
  <si>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</si>
  <si>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</si>
  <si>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</si>
  <si>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</si>
  <si>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</si>
  <si>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</si>
  <si>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</si>
  <si>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</si>
  <si>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</si>
  <si>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</si>
  <si>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</si>
  <si>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</si>
  <si>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</si>
  <si>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</si>
  <si>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</si>
  <si>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</si>
  <si>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</si>
  <si>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</si>
  <si>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</si>
  <si>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</si>
  <si>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</si>
  <si>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</si>
  <si>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</si>
  <si>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</si>
  <si>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</si>
  <si>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</si>
  <si>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</si>
  <si>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</si>
  <si>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</si>
  <si>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</si>
  <si>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</si>
  <si>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</si>
  <si>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</si>
  <si>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</si>
  <si>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</si>
  <si>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</si>
  <si>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</si>
  <si>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</si>
  <si>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</si>
  <si>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</si>
  <si>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</si>
  <si>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</si>
  <si>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</si>
  <si>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</si>
  <si>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</si>
  <si>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</si>
  <si>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</si>
  <si>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</si>
  <si>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</si>
  <si>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</si>
  <si>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</si>
  <si>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</si>
  <si>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</si>
  <si>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</si>
  <si>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</si>
  <si>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</si>
  <si>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</si>
  <si>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</si>
  <si>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</si>
  <si>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</si>
  <si>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</si>
  <si>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</si>
  <si>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</si>
  <si>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</si>
  <si>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</si>
  <si>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</si>
  <si>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</si>
  <si>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</si>
  <si>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</si>
  <si>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</si>
  <si>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</si>
  <si>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</si>
  <si>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</si>
  <si>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</si>
  <si>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</si>
  <si>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</si>
  <si>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</si>
  <si>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</si>
  <si>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</si>
  <si>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</si>
  <si>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</si>
  <si>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</si>
  <si>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</si>
  <si>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</si>
  <si>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</si>
  <si>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</si>
  <si>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</si>
  <si>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</si>
  <si>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</si>
  <si>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</si>
  <si>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</si>
  <si>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</si>
  <si>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</si>
  <si>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</si>
  <si>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</si>
  <si>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</si>
  <si>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</si>
  <si>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</si>
  <si>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</si>
  <si>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</si>
  <si>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</si>
  <si>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</si>
  <si>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</si>
  <si>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</si>
  <si>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</si>
  <si>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</si>
  <si>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</si>
  <si>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</si>
  <si>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</si>
  <si>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</si>
  <si>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</si>
  <si>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</si>
  <si>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</si>
  <si>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</si>
  <si>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</si>
  <si>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</si>
  <si>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</si>
  <si>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</si>
  <si>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</si>
  <si>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</si>
  <si>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</si>
  <si>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</si>
  <si>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</si>
  <si>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</si>
  <si>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</si>
  <si>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</si>
  <si>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</si>
  <si>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</si>
  <si>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</si>
  <si>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</si>
  <si>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</si>
  <si>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</si>
  <si>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</si>
  <si>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</si>
  <si>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</si>
  <si>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</si>
  <si>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</si>
  <si>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</si>
  <si>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</si>
  <si>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</si>
  <si>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</si>
  <si>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</si>
  <si>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</si>
  <si>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</si>
  <si>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</si>
  <si>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</si>
  <si>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</si>
  <si>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</si>
  <si>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</si>
  <si>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</si>
  <si>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</si>
  <si>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</si>
  <si>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</si>
  <si>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</si>
  <si>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</si>
  <si>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</si>
  <si>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</si>
  <si>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</si>
  <si>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</si>
  <si>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</si>
  <si>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</si>
  <si>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</si>
  <si>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</si>
  <si>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</si>
  <si>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</si>
  <si>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</si>
  <si>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</si>
  <si>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</si>
  <si>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</si>
  <si>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</si>
  <si>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</si>
  <si>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</si>
  <si>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</si>
  <si>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</si>
  <si>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</si>
  <si>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</si>
  <si>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</si>
  <si>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</si>
  <si>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</si>
  <si>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</si>
  <si>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</si>
  <si>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</si>
  <si>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</si>
  <si>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</si>
  <si>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</si>
  <si>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</si>
  <si>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</si>
  <si>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</si>
  <si>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</si>
  <si>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</si>
  <si>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</si>
  <si>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</si>
  <si>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</si>
  <si>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</si>
  <si>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</si>
  <si>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</si>
  <si>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</si>
  <si>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</si>
  <si>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</si>
  <si>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</si>
  <si>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</si>
  <si>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</si>
  <si>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</si>
  <si>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</si>
  <si>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</si>
  <si>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</si>
  <si>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</si>
  <si>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</si>
  <si>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</si>
  <si>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</si>
  <si>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</si>
  <si>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</si>
  <si>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</si>
  <si>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</si>
  <si>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</si>
  <si>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</si>
  <si>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</si>
  <si>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</si>
  <si>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</si>
  <si>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</si>
  <si>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</si>
  <si>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</si>
  <si>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</si>
  <si>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</si>
  <si>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</si>
  <si>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</si>
  <si>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</si>
  <si>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</si>
  <si>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</si>
  <si>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</si>
  <si>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</si>
  <si>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</si>
  <si>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</si>
  <si>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</si>
  <si>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</si>
  <si>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</si>
  <si>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</si>
  <si>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</si>
  <si>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</si>
  <si>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</si>
  <si>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</si>
  <si>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</si>
  <si>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</si>
  <si>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</si>
  <si>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</si>
  <si>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</si>
  <si>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</si>
  <si>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</si>
  <si>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</si>
  <si>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</si>
  <si>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</si>
  <si>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</si>
  <si>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</si>
  <si>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</si>
  <si>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</si>
  <si>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</si>
  <si>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</si>
  <si>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</si>
  <si>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</si>
  <si>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</si>
  <si>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</si>
  <si>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</si>
  <si>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</si>
  <si>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</si>
  <si>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</si>
  <si>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</si>
  <si>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</si>
  <si>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</si>
  <si>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</si>
  <si>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</si>
  <si>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</si>
  <si>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</si>
  <si>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</si>
  <si>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</si>
  <si>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</si>
  <si>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</si>
  <si>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</si>
  <si>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</si>
  <si>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</si>
  <si>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</si>
  <si>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</si>
  <si>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</si>
  <si>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</si>
  <si>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</si>
  <si>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</si>
  <si>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</si>
  <si>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</si>
  <si>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</si>
  <si>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</si>
  <si>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</si>
  <si>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</si>
  <si>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</si>
  <si>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</si>
  <si>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</si>
  <si>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</si>
  <si>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</si>
  <si>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</si>
  <si>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</si>
  <si>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</si>
  <si>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</si>
  <si>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</si>
  <si>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</si>
  <si>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</si>
  <si>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</si>
  <si>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</si>
  <si>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</si>
  <si>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</si>
  <si>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</si>
  <si>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</si>
  <si>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</si>
  <si>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</si>
  <si>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</si>
  <si>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</si>
  <si>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</si>
  <si>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</si>
  <si>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</si>
  <si>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</si>
  <si>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</si>
  <si>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</si>
  <si>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</si>
  <si>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</si>
  <si>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</si>
  <si>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</si>
  <si>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</si>
  <si>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</si>
  <si>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</si>
  <si>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</si>
  <si>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</si>
  <si>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</si>
  <si>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</si>
  <si>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</si>
  <si>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</si>
  <si>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</si>
  <si>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</si>
  <si>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</si>
  <si>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</si>
  <si>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</si>
  <si>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</si>
  <si>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</si>
  <si>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</si>
  <si>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</si>
  <si>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</si>
  <si>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</si>
  <si>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</si>
  <si>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</si>
  <si>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</si>
  <si>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</si>
  <si>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</si>
  <si>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</si>
  <si>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</si>
  <si>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</si>
  <si>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</si>
  <si>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</si>
  <si>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</si>
  <si>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</si>
  <si>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</si>
  <si>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</si>
  <si>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</si>
  <si>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</si>
  <si>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</si>
  <si>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</si>
  <si>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</si>
  <si>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</si>
  <si>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</si>
  <si>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</si>
  <si>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</si>
  <si>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</si>
  <si>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</si>
  <si>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</si>
  <si>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</si>
  <si>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</si>
  <si>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</si>
  <si>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</si>
  <si>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</si>
  <si>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</si>
  <si>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</si>
  <si>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</si>
  <si>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</si>
  <si>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</si>
  <si>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</si>
  <si>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</si>
  <si>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</si>
  <si>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</si>
  <si>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</si>
  <si>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</si>
  <si>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</si>
  <si>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</si>
  <si>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</si>
  <si>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</si>
  <si>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</si>
  <si>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</si>
  <si>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</si>
  <si>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</si>
  <si>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</si>
  <si>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</si>
  <si>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</si>
  <si>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</si>
  <si>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</si>
  <si>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</si>
  <si>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</si>
  <si>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</si>
  <si>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</si>
  <si>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</si>
  <si>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</si>
  <si>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</si>
  <si>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</si>
  <si>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</si>
  <si>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</si>
  <si>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</si>
  <si>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</si>
  <si>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</si>
  <si>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</si>
  <si>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</si>
  <si>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</si>
  <si>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</si>
  <si>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</si>
  <si>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</si>
  <si>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</si>
  <si>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</si>
  <si>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</si>
  <si>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</si>
  <si>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</si>
  <si>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</si>
  <si>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</si>
  <si>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</si>
  <si>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</si>
  <si>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</si>
  <si>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</si>
  <si>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</si>
  <si>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</si>
  <si>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</si>
  <si>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</si>
  <si>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</si>
  <si>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</si>
  <si>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</si>
  <si>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</si>
  <si>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</si>
  <si>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</si>
  <si>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</si>
  <si>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</si>
  <si>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</si>
  <si>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</si>
  <si>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</si>
  <si>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</si>
  <si>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</si>
  <si>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</si>
  <si>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</si>
  <si>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</si>
  <si>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</si>
  <si>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</si>
  <si>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</si>
  <si>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</si>
  <si>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</si>
  <si>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</si>
  <si>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</si>
  <si>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</si>
  <si>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</si>
  <si>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</si>
  <si>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</si>
  <si>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</si>
  <si>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</si>
  <si>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</si>
  <si>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</si>
  <si>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</si>
  <si>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</si>
  <si>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</si>
  <si>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</si>
  <si>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</si>
  <si>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</si>
  <si>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</si>
  <si>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</si>
  <si>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</si>
  <si>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</si>
  <si>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</si>
  <si>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</si>
  <si>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</si>
  <si>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</si>
  <si>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</si>
  <si>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</si>
  <si>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</si>
  <si>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</si>
  <si>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</si>
  <si>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</si>
  <si>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</si>
  <si>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</si>
  <si>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</si>
  <si>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</si>
  <si>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</si>
  <si>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</si>
  <si>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</si>
  <si>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</si>
  <si>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</si>
  <si>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</si>
  <si>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</si>
  <si>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</si>
  <si>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</si>
  <si>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</si>
  <si>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</si>
  <si>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</si>
  <si>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</si>
  <si>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</si>
  <si>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</si>
  <si>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</si>
  <si>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</si>
  <si>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</si>
  <si>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</si>
  <si>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</si>
  <si>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</si>
  <si>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</si>
  <si>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</si>
  <si>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</si>
  <si>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</si>
  <si>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</si>
  <si>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</si>
  <si>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</si>
  <si>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</si>
  <si>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</si>
  <si>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</si>
  <si>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</si>
  <si>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</si>
  <si>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</si>
  <si>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</si>
  <si>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</si>
  <si>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</si>
  <si>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</si>
  <si>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</si>
  <si>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</si>
  <si>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</si>
  <si>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</si>
  <si>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</si>
  <si>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</si>
  <si>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</si>
  <si>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</si>
  <si>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</si>
  <si>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</si>
  <si>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</si>
  <si>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</si>
  <si>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</si>
  <si>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</si>
  <si>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</si>
  <si>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</si>
  <si>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</si>
  <si>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</si>
  <si>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</si>
  <si>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</si>
  <si>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</si>
  <si>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</si>
  <si>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</si>
  <si>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</si>
  <si>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</si>
  <si>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</si>
  <si>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</si>
  <si>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</si>
  <si>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</si>
  <si>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</si>
  <si>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</si>
  <si>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</si>
  <si>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</si>
  <si>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</si>
  <si>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</si>
  <si>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</si>
  <si>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</si>
  <si>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</si>
  <si>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</si>
  <si>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</si>
  <si>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</si>
  <si>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</si>
  <si>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</si>
  <si>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</si>
  <si>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</si>
  <si>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</si>
  <si>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</si>
  <si>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</si>
  <si>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</si>
  <si>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</si>
  <si>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</si>
  <si>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</si>
  <si>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</si>
  <si>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</si>
  <si>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</si>
  <si>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</si>
  <si>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</si>
  <si>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</si>
  <si>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</si>
  <si>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</si>
  <si>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</si>
  <si>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</si>
  <si>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</si>
  <si>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</si>
  <si>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</si>
  <si>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</si>
  <si>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</si>
  <si>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</si>
  <si>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</si>
  <si>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</si>
  <si>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</si>
  <si>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</si>
  <si>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</si>
  <si>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</si>
  <si>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</si>
  <si>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</si>
  <si>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</si>
  <si>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</si>
  <si>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</si>
  <si>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</si>
  <si>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</si>
  <si>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</si>
  <si>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</si>
  <si>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</si>
  <si>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</si>
  <si>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</si>
  <si>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</si>
  <si>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</si>
  <si>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</si>
  <si>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</si>
  <si>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</si>
  <si>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</si>
  <si>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</si>
  <si>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</si>
  <si>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</si>
  <si>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</si>
  <si>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</si>
  <si>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</si>
  <si>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</si>
  <si>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</si>
  <si>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</si>
  <si>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</si>
  <si>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</si>
  <si>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</si>
  <si>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</si>
  <si>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</si>
  <si>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</si>
  <si>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</si>
  <si>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</si>
  <si>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</si>
  <si>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</si>
  <si>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</si>
  <si>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</si>
  <si>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</si>
  <si>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</si>
  <si>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</si>
  <si>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</si>
  <si>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</si>
  <si>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</si>
  <si>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</si>
  <si>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</si>
  <si>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</si>
  <si>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</si>
  <si>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</si>
  <si>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</si>
  <si>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</si>
  <si>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</si>
  <si>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</si>
  <si>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</si>
  <si>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</si>
  <si>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</si>
  <si>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</si>
  <si>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</si>
  <si>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</si>
  <si>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</si>
  <si>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</si>
  <si>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</si>
  <si>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</si>
  <si>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</si>
  <si>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</si>
  <si>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</si>
  <si>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</si>
  <si>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</si>
  <si>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</si>
  <si>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</si>
  <si>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</si>
  <si>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</si>
  <si>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</si>
  <si>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</si>
  <si>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</si>
  <si>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</si>
  <si>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</si>
  <si>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</si>
  <si>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</si>
  <si>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</si>
  <si>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</si>
  <si>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</si>
  <si>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</si>
  <si>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</si>
  <si>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</si>
  <si>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</si>
  <si>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</si>
  <si>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</si>
  <si>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</si>
  <si>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</si>
  <si>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</si>
  <si>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</si>
  <si>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</si>
  <si>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</si>
  <si>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</si>
  <si>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</si>
  <si>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</si>
  <si>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</si>
  <si>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</si>
  <si>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</si>
  <si>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</si>
  <si>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</si>
  <si>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</si>
  <si>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</si>
  <si>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</si>
  <si>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</si>
  <si>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</si>
  <si>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</si>
  <si>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</si>
  <si>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</si>
  <si>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</si>
  <si>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</si>
  <si>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</si>
  <si>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</si>
  <si>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</si>
  <si>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</si>
  <si>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</si>
  <si>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</si>
  <si>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</si>
  <si>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</si>
  <si>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</si>
  <si>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</si>
  <si>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</si>
  <si>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</si>
  <si>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</si>
  <si>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</si>
  <si>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排名</t>
    <phoneticPr fontId="15" type="noConversion"/>
  </si>
  <si>
    <t>2015-2016-2第八周学生公寓成绩排名</t>
    <phoneticPr fontId="15" type="noConversion"/>
  </si>
  <si>
    <t>优秀宿舍</t>
    <phoneticPr fontId="15" type="noConversion"/>
  </si>
  <si>
    <t>宿舍</t>
    <phoneticPr fontId="15" type="noConversion"/>
  </si>
  <si>
    <t>动漫1431</t>
  </si>
  <si>
    <t>动漫1432</t>
  </si>
  <si>
    <t>一号412</t>
  </si>
  <si>
    <t>一号409</t>
  </si>
  <si>
    <t>网络1531</t>
  </si>
  <si>
    <t>网络1532</t>
  </si>
  <si>
    <t>动漫1531</t>
  </si>
  <si>
    <t>批评宿舍</t>
    <phoneticPr fontId="15" type="noConversion"/>
  </si>
  <si>
    <t>电气1251</t>
  </si>
  <si>
    <t>四号210</t>
  </si>
  <si>
    <t>通信1332</t>
  </si>
  <si>
    <t>二号517</t>
  </si>
  <si>
    <t>网络1331</t>
  </si>
  <si>
    <t>二号605</t>
  </si>
  <si>
    <t>电力1331</t>
  </si>
  <si>
    <t>电力1332</t>
  </si>
  <si>
    <t>电子1332</t>
  </si>
  <si>
    <t>动漫1332</t>
  </si>
  <si>
    <t>学院排名</t>
    <phoneticPr fontId="15" type="noConversion"/>
  </si>
  <si>
    <t>信息</t>
    <phoneticPr fontId="15" type="noConversion"/>
  </si>
  <si>
    <t>机电</t>
    <phoneticPr fontId="15" type="noConversion"/>
  </si>
  <si>
    <t>建工</t>
    <phoneticPr fontId="15" type="noConversion"/>
  </si>
  <si>
    <t>文法</t>
    <phoneticPr fontId="15" type="noConversion"/>
  </si>
  <si>
    <t>基础</t>
    <phoneticPr fontId="15" type="noConversion"/>
  </si>
  <si>
    <t>学院</t>
    <phoneticPr fontId="15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</si>
</sst>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69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94" workbookViewId="0">
      <selection activeCell="H818" sqref="H818"/>
    </sheetView>
  </sheetViews>
  <sheetFormatPr defaultColWidth="9" defaultRowHeight="13.5"/>
  <sheetData>
    <row r="1" spans="1:18" s="1" customFormat="1" ht="30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90.7777777777778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90</v>
      </c>
      <c r="B5" s="2">
        <v>92</v>
      </c>
      <c r="C5" s="2">
        <v>88</v>
      </c>
      <c r="D5" s="2">
        <v>98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83.263157894736807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74</v>
      </c>
      <c r="B10" s="2">
        <v>78</v>
      </c>
      <c r="C10" s="2">
        <v>88</v>
      </c>
      <c r="D10" s="2">
        <v>98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92.647058823529406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91</v>
      </c>
      <c r="B15" s="2">
        <v>91</v>
      </c>
      <c r="C15" s="2">
        <v>94</v>
      </c>
      <c r="D15" s="2">
        <v>90</v>
      </c>
      <c r="E15" s="2">
        <v>92</v>
      </c>
      <c r="G15" s="2">
        <v>95</v>
      </c>
      <c r="H15" s="2">
        <v>96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90.392857142857096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90</v>
      </c>
      <c r="B20" s="2">
        <v>92</v>
      </c>
      <c r="D20" s="2">
        <v>93</v>
      </c>
      <c r="E20" s="2">
        <v>89</v>
      </c>
      <c r="F20" s="2">
        <v>88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96.08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98</v>
      </c>
      <c r="B25" s="2">
        <v>95</v>
      </c>
      <c r="C25" s="2">
        <v>92</v>
      </c>
      <c r="D25" s="2">
        <v>98</v>
      </c>
      <c r="E25" s="2">
        <v>98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85.296296296296305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95</v>
      </c>
      <c r="B30" s="2">
        <v>94</v>
      </c>
      <c r="C30" s="2">
        <v>95</v>
      </c>
      <c r="D30" s="2">
        <v>95</v>
      </c>
      <c r="E30" s="2">
        <v>96</v>
      </c>
      <c r="F30" s="2">
        <v>47</v>
      </c>
      <c r="G30" s="2">
        <v>60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96.551724137931004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95</v>
      </c>
      <c r="B35" s="2">
        <v>98</v>
      </c>
      <c r="C35" s="2">
        <v>96</v>
      </c>
      <c r="D35" s="2">
        <v>98</v>
      </c>
      <c r="E35" s="2">
        <v>98</v>
      </c>
      <c r="F35" s="2">
        <v>94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79.2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85</v>
      </c>
      <c r="B40" s="2">
        <v>81</v>
      </c>
      <c r="C40" s="2">
        <v>84</v>
      </c>
      <c r="D40" s="2">
        <v>82</v>
      </c>
      <c r="E40" s="2">
        <v>47</v>
      </c>
      <c r="F40" s="2">
        <v>98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95.7083333333333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98</v>
      </c>
      <c r="B45" s="2">
        <v>92</v>
      </c>
      <c r="C45" s="2">
        <v>97</v>
      </c>
      <c r="D45" s="2">
        <v>97</v>
      </c>
      <c r="E45" s="2">
        <v>91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78.928571428571402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30</v>
      </c>
      <c r="C50" s="2">
        <v>89</v>
      </c>
      <c r="D50" s="2">
        <v>87</v>
      </c>
      <c r="E50" s="2">
        <v>96</v>
      </c>
      <c r="F50" s="2">
        <v>91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80.818181818181799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69</v>
      </c>
      <c r="B55" s="2">
        <v>85</v>
      </c>
      <c r="C55" s="2">
        <v>84</v>
      </c>
      <c r="D55" s="2">
        <v>89</v>
      </c>
      <c r="E55" s="2">
        <v>91</v>
      </c>
      <c r="F55" s="2">
        <v>53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78.84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95</v>
      </c>
      <c r="B60" s="2">
        <v>83</v>
      </c>
      <c r="C60" s="2">
        <v>50</v>
      </c>
      <c r="D60" s="2">
        <v>86</v>
      </c>
      <c r="E60" s="2">
        <v>87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84.130434782608702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61</v>
      </c>
      <c r="B65" s="2">
        <v>95</v>
      </c>
      <c r="C65" s="2">
        <v>79</v>
      </c>
      <c r="D65" s="2">
        <v>93</v>
      </c>
      <c r="E65" s="2">
        <v>98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87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88</v>
      </c>
      <c r="B70" s="2">
        <v>93</v>
      </c>
      <c r="C70" s="2">
        <v>80</v>
      </c>
      <c r="D70" s="2">
        <v>99</v>
      </c>
      <c r="E70" s="2">
        <v>0</v>
      </c>
      <c r="F70" s="2">
        <v>95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87.35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95</v>
      </c>
      <c r="B75" s="2">
        <v>70</v>
      </c>
      <c r="C75" s="2">
        <v>92</v>
      </c>
      <c r="D75" s="2">
        <v>97</v>
      </c>
      <c r="E75" s="2">
        <v>97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93.1666666666667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80</v>
      </c>
      <c r="B80" s="2">
        <v>91</v>
      </c>
      <c r="C80" s="2">
        <v>94</v>
      </c>
      <c r="D80" s="2">
        <v>99</v>
      </c>
      <c r="E80" s="2">
        <v>97</v>
      </c>
      <c r="F80" s="2">
        <v>98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85.392156862745097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96</v>
      </c>
      <c r="B85" s="2">
        <v>83</v>
      </c>
      <c r="C85" s="2">
        <v>71</v>
      </c>
      <c r="D85" s="2">
        <v>53</v>
      </c>
      <c r="E85" s="2">
        <v>91</v>
      </c>
      <c r="F85" s="2">
        <v>91</v>
      </c>
      <c r="G85" s="2">
        <v>94</v>
      </c>
      <c r="H85" s="2">
        <v>91</v>
      </c>
      <c r="I85" s="2">
        <v>91</v>
      </c>
      <c r="J85" s="2">
        <v>95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85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85</v>
      </c>
      <c r="B90" s="2">
        <v>90</v>
      </c>
      <c r="C90" s="2">
        <v>80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95.058823529411796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90</v>
      </c>
      <c r="B95" s="2">
        <v>98</v>
      </c>
      <c r="C95" s="2">
        <v>93</v>
      </c>
      <c r="D95" s="2">
        <v>98</v>
      </c>
      <c r="E95" s="2">
        <v>92</v>
      </c>
      <c r="F95" s="2">
        <v>98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87.851851851851805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90</v>
      </c>
      <c r="B100" s="2">
        <v>81</v>
      </c>
      <c r="C100" s="2">
        <v>94</v>
      </c>
      <c r="D100" s="2">
        <v>89</v>
      </c>
      <c r="E100" s="2">
        <v>81</v>
      </c>
      <c r="F100" s="2">
        <v>91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91.742857142857105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99</v>
      </c>
      <c r="B105" s="2">
        <v>92</v>
      </c>
      <c r="C105" s="2">
        <v>79</v>
      </c>
      <c r="D105" s="2">
        <v>95</v>
      </c>
      <c r="E105" s="2">
        <v>95</v>
      </c>
      <c r="F105" s="2">
        <v>91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96.75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95</v>
      </c>
      <c r="B110" s="2">
        <v>95</v>
      </c>
      <c r="C110" s="2">
        <v>99</v>
      </c>
      <c r="D110" s="2">
        <v>98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93.272727272727295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96</v>
      </c>
      <c r="B115" s="2">
        <v>98</v>
      </c>
      <c r="C115" s="2">
        <v>85</v>
      </c>
      <c r="D115" s="2">
        <v>96</v>
      </c>
      <c r="E115" s="2">
        <v>92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90.148148148148195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96</v>
      </c>
      <c r="B120" s="2">
        <v>96</v>
      </c>
      <c r="C120" s="2">
        <v>80</v>
      </c>
      <c r="D120" s="2">
        <v>91</v>
      </c>
      <c r="E120" s="2">
        <v>97</v>
      </c>
      <c r="F120" s="2">
        <v>61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95.195121951219505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93</v>
      </c>
      <c r="B125" s="2">
        <v>98</v>
      </c>
      <c r="C125" s="2">
        <v>94</v>
      </c>
      <c r="D125" s="2">
        <v>92</v>
      </c>
      <c r="E125" s="2">
        <v>93</v>
      </c>
      <c r="F125" s="2">
        <v>99</v>
      </c>
      <c r="G125" s="2">
        <v>98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82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87</v>
      </c>
      <c r="B130" s="2">
        <v>83</v>
      </c>
      <c r="C130" s="2">
        <v>77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88.4375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91</v>
      </c>
      <c r="B135" s="2">
        <v>95</v>
      </c>
      <c r="C135" s="2">
        <v>81</v>
      </c>
      <c r="D135" s="2">
        <v>98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97.307692307692307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98</v>
      </c>
      <c r="B140" s="2">
        <v>97</v>
      </c>
      <c r="C140" s="2">
        <v>96</v>
      </c>
      <c r="D140" s="2">
        <v>98</v>
      </c>
      <c r="E140" s="2">
        <v>98</v>
      </c>
    </row>
    <row r="141" spans="1:25" s="1" customFormat="1" ht="33.75" customHeight="1">
      <c r="A141" s="56" t="s">
        <v>203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95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96</v>
      </c>
      <c r="B145" s="2">
        <v>98</v>
      </c>
      <c r="C145" s="2">
        <v>91</v>
      </c>
      <c r="D145" s="2">
        <v>90</v>
      </c>
      <c r="E145" s="2">
        <v>98</v>
      </c>
      <c r="F145" s="2">
        <v>98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97.266666666666694</v>
      </c>
      <c r="M147" s="20"/>
      <c r="O147" s="20"/>
      <c r="P147" s="20"/>
    </row>
    <row r="148" spans="1:16" s="1" customFormat="1" ht="12">
      <c r="A148" s="1" t="s">
        <v>214</v>
      </c>
      <c r="B148" s="1" t="s">
        <v>215</v>
      </c>
      <c r="C148" s="1" t="s">
        <v>216</v>
      </c>
      <c r="D148" s="1" t="s">
        <v>217</v>
      </c>
      <c r="E148" s="1" t="s">
        <v>218</v>
      </c>
      <c r="F148" s="1" t="s">
        <v>219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98</v>
      </c>
      <c r="B150" s="2">
        <v>95</v>
      </c>
      <c r="C150" s="2">
        <v>98</v>
      </c>
      <c r="D150" s="2">
        <v>96</v>
      </c>
      <c r="E150" s="2">
        <v>98</v>
      </c>
      <c r="F150" s="2">
        <v>98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96.5</v>
      </c>
      <c r="M152" s="20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96</v>
      </c>
      <c r="B155" s="2">
        <v>99</v>
      </c>
      <c r="C155" s="2">
        <v>94</v>
      </c>
      <c r="D155" s="2">
        <v>96</v>
      </c>
      <c r="E155" s="2">
        <v>97</v>
      </c>
      <c r="F155" s="2">
        <v>98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228</v>
      </c>
      <c r="B157" s="1" t="s">
        <v>221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97.837837837837839</v>
      </c>
      <c r="M157" s="20"/>
    </row>
    <row r="158" spans="1:16" s="1" customFormat="1" ht="12">
      <c r="A158" s="1" t="s">
        <v>229</v>
      </c>
      <c r="B158" s="1" t="s">
        <v>230</v>
      </c>
      <c r="C158" s="1" t="s">
        <v>231</v>
      </c>
      <c r="D158" s="1" t="s">
        <v>232</v>
      </c>
      <c r="E158" s="1" t="s">
        <v>216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96</v>
      </c>
      <c r="C160" s="22">
        <v>98</v>
      </c>
      <c r="D160" s="22">
        <v>98</v>
      </c>
      <c r="E160" s="22">
        <v>98</v>
      </c>
      <c r="F160" s="22">
        <v>98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221</v>
      </c>
      <c r="C162" s="1">
        <v>35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97.142857142857096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98</v>
      </c>
      <c r="B165" s="2">
        <v>98</v>
      </c>
      <c r="C165" s="2">
        <v>99</v>
      </c>
      <c r="D165" s="2">
        <v>97</v>
      </c>
      <c r="E165" s="2">
        <v>92</v>
      </c>
      <c r="F165" s="2">
        <v>98</v>
      </c>
    </row>
    <row r="166" spans="1:13" s="1" customFormat="1" ht="12"/>
    <row r="167" spans="1:13" s="1" customFormat="1" ht="12">
      <c r="A167" s="12" t="s">
        <v>243</v>
      </c>
      <c r="B167" s="1" t="s">
        <v>221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94.25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227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98</v>
      </c>
      <c r="B170" s="2">
        <v>79</v>
      </c>
      <c r="C170" s="2">
        <v>97</v>
      </c>
      <c r="D170" s="2">
        <v>98</v>
      </c>
      <c r="E170" s="2">
        <v>98</v>
      </c>
      <c r="F170" s="2">
        <v>98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97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98</v>
      </c>
      <c r="B175" s="2">
        <v>98</v>
      </c>
      <c r="C175" s="2">
        <v>93</v>
      </c>
      <c r="D175" s="2">
        <v>98</v>
      </c>
      <c r="E175" s="2">
        <v>98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94.64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96</v>
      </c>
      <c r="B180" s="2">
        <v>92</v>
      </c>
      <c r="C180" s="2">
        <v>96</v>
      </c>
      <c r="D180" s="2">
        <v>92</v>
      </c>
      <c r="E180" s="2">
        <v>98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95.517241379310306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93</v>
      </c>
      <c r="B185" s="2">
        <v>95</v>
      </c>
      <c r="C185" s="2">
        <v>97</v>
      </c>
      <c r="D185" s="2">
        <v>95</v>
      </c>
      <c r="E185" s="2">
        <v>96</v>
      </c>
      <c r="F185" s="2">
        <v>98</v>
      </c>
    </row>
    <row r="186" spans="1:16" s="3" customFormat="1" ht="30" customHeight="1">
      <c r="A186" s="57" t="s">
        <v>267</v>
      </c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89.7826086956522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73</v>
      </c>
      <c r="C190" s="2">
        <v>95</v>
      </c>
      <c r="D190" s="2">
        <v>97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88.3333333333333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94</v>
      </c>
      <c r="B195" s="2">
        <v>93</v>
      </c>
      <c r="C195" s="2">
        <v>92</v>
      </c>
      <c r="D195" s="2">
        <v>90</v>
      </c>
      <c r="E195" s="2">
        <v>63</v>
      </c>
      <c r="F195" s="2">
        <v>98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99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99</v>
      </c>
      <c r="B200" s="2">
        <v>99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95.526315789473699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98</v>
      </c>
      <c r="C205" s="2">
        <v>96</v>
      </c>
      <c r="D205" s="2">
        <v>78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94.116279069767401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97</v>
      </c>
      <c r="B210" s="2">
        <v>96</v>
      </c>
      <c r="C210" s="2">
        <v>96</v>
      </c>
      <c r="D210" s="2">
        <v>94</v>
      </c>
      <c r="E210" s="2">
        <v>96</v>
      </c>
      <c r="F210" s="2">
        <v>96</v>
      </c>
      <c r="G210" s="2">
        <v>99</v>
      </c>
      <c r="H210" s="2">
        <v>83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96.636363636363598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95</v>
      </c>
      <c r="B215" s="2">
        <v>98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85.966666666666697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88</v>
      </c>
      <c r="B220" s="2">
        <v>69</v>
      </c>
      <c r="C220" s="2">
        <v>96</v>
      </c>
      <c r="D220" s="2">
        <v>93</v>
      </c>
      <c r="E220" s="2">
        <v>68</v>
      </c>
      <c r="F220" s="2">
        <v>87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86.5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91</v>
      </c>
      <c r="B225" s="2">
        <v>93</v>
      </c>
      <c r="C225" s="2">
        <v>77</v>
      </c>
      <c r="D225" s="2">
        <v>78</v>
      </c>
      <c r="E225" s="2">
        <v>87</v>
      </c>
      <c r="F225" s="2">
        <v>93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88.236842105263193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95</v>
      </c>
      <c r="B230" s="2">
        <v>73</v>
      </c>
      <c r="C230" s="2">
        <v>89</v>
      </c>
      <c r="D230" s="2">
        <v>85</v>
      </c>
      <c r="E230" s="2">
        <v>94</v>
      </c>
      <c r="F230" s="2">
        <v>94</v>
      </c>
      <c r="G230" s="2">
        <v>92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86.8333333333333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73</v>
      </c>
      <c r="B235" s="2">
        <v>97</v>
      </c>
      <c r="C235" s="2">
        <v>90</v>
      </c>
      <c r="D235" s="2">
        <v>74</v>
      </c>
      <c r="E235" s="2">
        <v>97</v>
      </c>
      <c r="F235" s="2">
        <v>90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84.923076923076906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96</v>
      </c>
      <c r="B240" s="2">
        <v>76</v>
      </c>
      <c r="C240" s="2">
        <v>67</v>
      </c>
      <c r="D240" s="2">
        <v>95</v>
      </c>
      <c r="E240" s="2">
        <v>96</v>
      </c>
      <c r="F240" s="2">
        <v>77</v>
      </c>
      <c r="G240" s="2">
        <v>93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85.125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96</v>
      </c>
      <c r="B245" s="2">
        <v>89</v>
      </c>
      <c r="C245" s="2">
        <v>80</v>
      </c>
      <c r="D245" s="2">
        <v>94</v>
      </c>
      <c r="E245" s="2">
        <v>88</v>
      </c>
      <c r="F245" s="2">
        <v>71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86.551724137931004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73</v>
      </c>
      <c r="B250" s="2">
        <v>87</v>
      </c>
      <c r="C250" s="2">
        <v>94</v>
      </c>
      <c r="D250" s="2">
        <v>80</v>
      </c>
      <c r="E250" s="2">
        <v>86</v>
      </c>
      <c r="F250" s="2">
        <v>94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94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94</v>
      </c>
      <c r="B255" s="2">
        <v>98</v>
      </c>
      <c r="C255" s="2">
        <v>91</v>
      </c>
      <c r="D255" s="2">
        <v>92</v>
      </c>
      <c r="E255" s="2">
        <v>95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90.928571428571402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95</v>
      </c>
      <c r="B260" s="2">
        <v>95</v>
      </c>
      <c r="C260" s="2">
        <v>94</v>
      </c>
      <c r="D260" s="2">
        <v>90</v>
      </c>
      <c r="E260" s="2">
        <v>94</v>
      </c>
      <c r="F260" s="2">
        <v>89</v>
      </c>
      <c r="G260" s="2">
        <v>92</v>
      </c>
      <c r="H260" s="2">
        <v>82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96.8055555555556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1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73</v>
      </c>
      <c r="B265" s="2">
        <v>98</v>
      </c>
      <c r="C265" s="2">
        <v>98</v>
      </c>
      <c r="D265" s="2">
        <v>99</v>
      </c>
      <c r="E265" s="2">
        <v>98</v>
      </c>
      <c r="F265" s="2">
        <v>97</v>
      </c>
      <c r="G265" s="2">
        <v>95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97.4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97</v>
      </c>
      <c r="B270" s="2">
        <v>97</v>
      </c>
      <c r="C270" s="2">
        <v>97</v>
      </c>
      <c r="D270" s="2">
        <v>98</v>
      </c>
      <c r="E270" s="2">
        <v>98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96.838709677419402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98</v>
      </c>
      <c r="B275" s="2">
        <v>98</v>
      </c>
      <c r="C275" s="2">
        <v>93</v>
      </c>
      <c r="D275" s="2">
        <v>98</v>
      </c>
      <c r="E275" s="2">
        <v>97</v>
      </c>
      <c r="F275" s="2">
        <v>98</v>
      </c>
    </row>
    <row r="276" spans="1:19" s="1" customFormat="1" ht="12"/>
    <row r="277" spans="1:19" s="3" customFormat="1" ht="12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97.709677419354804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97</v>
      </c>
      <c r="B280" s="2">
        <v>98</v>
      </c>
      <c r="C280" s="2">
        <v>98</v>
      </c>
      <c r="D280" s="2">
        <v>98</v>
      </c>
      <c r="E280" s="2">
        <v>99</v>
      </c>
      <c r="F280" s="2">
        <v>95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91.058823529411796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92</v>
      </c>
      <c r="C285" s="2">
        <v>97</v>
      </c>
      <c r="D285" s="2">
        <v>95</v>
      </c>
      <c r="E285" s="2">
        <v>86</v>
      </c>
      <c r="F285" s="2">
        <v>80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97.5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96</v>
      </c>
      <c r="C290" s="2">
        <v>99</v>
      </c>
      <c r="D290" s="2">
        <v>97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76.8125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44</v>
      </c>
      <c r="B295" s="2">
        <v>97</v>
      </c>
      <c r="C295" s="2">
        <v>96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423</v>
      </c>
      <c r="B297" s="3" t="s">
        <v>2</v>
      </c>
      <c r="C297" s="3">
        <v>25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65.760000000000005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85</v>
      </c>
      <c r="B300" s="2">
        <v>55</v>
      </c>
      <c r="C300" s="2">
        <v>44</v>
      </c>
      <c r="D300" s="2">
        <v>90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13">
        <f>(A304*A305+B304*B305+C304*C305+D304*D305+E304*E305+F304*F305+G304*G305+H304*H305)/C302</f>
        <v>94.4166666666667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94</v>
      </c>
      <c r="B305" s="2">
        <v>96</v>
      </c>
      <c r="C305" s="2">
        <v>88</v>
      </c>
      <c r="D305" s="2">
        <v>96</v>
      </c>
      <c r="E305" s="2">
        <v>98</v>
      </c>
    </row>
    <row r="306" spans="1:16" s="1" customFormat="1" ht="12"/>
    <row r="307" spans="1:16" s="1" customFormat="1" ht="12">
      <c r="A307" s="1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98.25</v>
      </c>
      <c r="I307" s="3"/>
      <c r="J307" s="3"/>
    </row>
    <row r="308" spans="1:16" s="1" customFormat="1" ht="12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99</v>
      </c>
      <c r="B310" s="22">
        <v>98</v>
      </c>
      <c r="C310" s="22">
        <v>99</v>
      </c>
      <c r="D310" s="22">
        <v>97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13">
        <f>(A314*A315+B314*B315+C314*C315+D314*D315+E314*E315+F314*F315+G314*G315)/C312</f>
        <v>95.322580645161295</v>
      </c>
      <c r="I312" s="3"/>
      <c r="J312" s="3"/>
    </row>
    <row r="313" spans="1:16" s="1" customFormat="1" ht="12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95</v>
      </c>
      <c r="B315" s="22">
        <v>98</v>
      </c>
      <c r="C315" s="22">
        <v>90</v>
      </c>
      <c r="D315" s="22">
        <v>97</v>
      </c>
      <c r="E315" s="22">
        <v>98</v>
      </c>
      <c r="F315" s="22">
        <v>87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6" t="s">
        <v>449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6"/>
    </row>
    <row r="317" spans="1:16" s="1" customFormat="1" ht="12">
      <c r="A317" s="1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13">
        <f>(A319*A320+B319*B320+C319*C320+D319*D320+E319*E320+F319*F320+G319*G320+H319*H320+I319*I320+J319*J320)/C317</f>
        <v>96.75</v>
      </c>
      <c r="I317" s="3"/>
      <c r="J317" s="3"/>
    </row>
    <row r="318" spans="1:16" s="1" customFormat="1" ht="12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98</v>
      </c>
      <c r="B320" s="22">
        <v>97</v>
      </c>
      <c r="C320" s="22">
        <v>98</v>
      </c>
      <c r="D320" s="22">
        <v>94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96.366666666666703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97</v>
      </c>
      <c r="B325" s="22">
        <v>96</v>
      </c>
      <c r="C325" s="22">
        <v>97</v>
      </c>
      <c r="D325" s="22">
        <v>98</v>
      </c>
      <c r="E325" s="22">
        <v>93</v>
      </c>
      <c r="F325" s="22">
        <v>96</v>
      </c>
      <c r="G325" s="22">
        <v>97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91.36</v>
      </c>
      <c r="I327" s="3"/>
      <c r="J327" s="3"/>
    </row>
    <row r="328" spans="1:16" s="1" customFormat="1" ht="12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93</v>
      </c>
      <c r="B330" s="22">
        <v>82</v>
      </c>
      <c r="C330" s="22">
        <v>94</v>
      </c>
      <c r="D330" s="22">
        <v>94</v>
      </c>
      <c r="E330" s="22">
        <v>91</v>
      </c>
      <c r="F330" s="22">
        <v>93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92</v>
      </c>
      <c r="I332" s="3"/>
      <c r="J332" s="3"/>
    </row>
    <row r="333" spans="1:16" s="1" customFormat="1" ht="12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90</v>
      </c>
      <c r="B335" s="22">
        <v>91</v>
      </c>
      <c r="C335" s="22">
        <v>91</v>
      </c>
      <c r="D335" s="22">
        <v>95</v>
      </c>
      <c r="E335" s="22">
        <v>92</v>
      </c>
      <c r="F335" s="22">
        <v>93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13">
        <f>(A339*A340+B339*B340+C339*C340+D339*D340+E339*E340+F339*F340+G339*G340+H339*H340+I339*I340+J339*J340)/C337</f>
        <v>71.941176470588204</v>
      </c>
      <c r="I337" s="3"/>
      <c r="J337" s="3"/>
    </row>
    <row r="338" spans="1:16" s="1" customFormat="1" ht="12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85</v>
      </c>
      <c r="B340" s="22">
        <v>72</v>
      </c>
      <c r="C340" s="22">
        <v>62</v>
      </c>
      <c r="D340" s="22">
        <v>53</v>
      </c>
      <c r="E340" s="22">
        <v>74</v>
      </c>
      <c r="F340" s="22">
        <v>65</v>
      </c>
      <c r="G340" s="22">
        <v>98</v>
      </c>
      <c r="H340" s="22">
        <v>96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13">
        <f>(A344*A345+B344*B345+C344*C345+D344*D345+E344*E345+F344*F345+G344*G345+H344*H345+I344*I345)/C342</f>
        <v>77.5</v>
      </c>
      <c r="I342" s="3"/>
      <c r="J342" s="3"/>
    </row>
    <row r="343" spans="1:16" s="1" customFormat="1" ht="12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74</v>
      </c>
      <c r="B345" s="22">
        <v>61</v>
      </c>
      <c r="C345" s="22">
        <v>84</v>
      </c>
      <c r="D345" s="22">
        <v>81</v>
      </c>
      <c r="E345" s="22">
        <v>88</v>
      </c>
      <c r="F345" s="22">
        <v>75</v>
      </c>
      <c r="G345" s="22">
        <v>96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93.620689655172399</v>
      </c>
      <c r="I347" s="3"/>
      <c r="J347" s="3"/>
    </row>
    <row r="348" spans="1:16" s="1" customFormat="1" ht="12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95</v>
      </c>
      <c r="B350" s="22">
        <v>89</v>
      </c>
      <c r="C350" s="22">
        <v>99</v>
      </c>
      <c r="D350" s="22">
        <v>95</v>
      </c>
      <c r="E350" s="22">
        <v>91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13">
        <f>(A354*A355+B354*B355+C354*C355+D354*D355+E354*E355+F354*F355+G354*G355+H354*H355+I354*I355)/C352</f>
        <v>79.407407407407405</v>
      </c>
      <c r="I352" s="3"/>
      <c r="J352" s="3"/>
    </row>
    <row r="353" spans="1:16" s="1" customFormat="1" ht="12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72</v>
      </c>
      <c r="B355" s="22">
        <v>64</v>
      </c>
      <c r="C355" s="22">
        <v>77</v>
      </c>
      <c r="D355" s="22">
        <v>88</v>
      </c>
      <c r="E355" s="22">
        <v>95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13">
        <f>(A359*A360+B359*B360+C359*C360+D359*D360+E359*E360+F359*F360+G359*G360+H359*H360+I359*I360)/C357</f>
        <v>96.7083333333333</v>
      </c>
      <c r="I357" s="3"/>
      <c r="J357" s="3"/>
    </row>
    <row r="358" spans="1:16" s="1" customFormat="1" ht="12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95</v>
      </c>
      <c r="B360" s="22">
        <v>98</v>
      </c>
      <c r="C360" s="22">
        <v>97</v>
      </c>
      <c r="D360" s="22">
        <v>96</v>
      </c>
      <c r="E360" s="22">
        <v>98</v>
      </c>
      <c r="F360" s="22">
        <v>97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4" t="s">
        <v>511</v>
      </c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5"/>
    </row>
    <row r="362" spans="1:16" s="1" customFormat="1" ht="12">
      <c r="A362" s="1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13">
        <f>(A364*A365+B364*B365+C364*C365+D364*D365+E364*E365+F364*F365+G364*G365)/C362</f>
        <v>77.470588235294102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92</v>
      </c>
      <c r="B365" s="2">
        <v>93</v>
      </c>
      <c r="C365" s="2">
        <v>50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13">
        <f>(A369*A370+B369*B370+C369*C370+D369*D370+E369*E370+F369*F370+G369*G370+H369*H370+I369*I370+J369*J370+K369*K370)/C367</f>
        <v>77.173913043478294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86</v>
      </c>
      <c r="B370" s="2">
        <v>68</v>
      </c>
      <c r="C370" s="2">
        <v>50</v>
      </c>
      <c r="D370" s="2">
        <v>59</v>
      </c>
      <c r="E370" s="2">
        <v>85</v>
      </c>
      <c r="F370" s="2">
        <v>84</v>
      </c>
      <c r="G370" s="2">
        <v>89</v>
      </c>
      <c r="H370" s="2">
        <v>99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13">
        <f>(A374*A375+B374*B375+C374*C375+D374*D375+E374*E375+F374*F375+G374*G375)/C372</f>
        <v>56.275862068965502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66</v>
      </c>
      <c r="B375" s="2">
        <v>50</v>
      </c>
      <c r="C375" s="2">
        <v>64</v>
      </c>
      <c r="D375" s="2">
        <v>0</v>
      </c>
      <c r="E375" s="2">
        <v>92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532</v>
      </c>
      <c r="B377" s="3" t="s">
        <v>2</v>
      </c>
      <c r="C377" s="3">
        <v>29</v>
      </c>
      <c r="D377" s="3" t="s">
        <v>3</v>
      </c>
      <c r="E377" s="15" t="s">
        <v>533</v>
      </c>
      <c r="F377" s="3" t="s">
        <v>5</v>
      </c>
      <c r="G377" s="13">
        <f>(A379*A380+B379*B380+C379*C380+D379*D380+E379*E380+F379*F380+G379*G380)/C377</f>
        <v>88.896551724137893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91</v>
      </c>
      <c r="B380" s="2">
        <v>86</v>
      </c>
      <c r="C380" s="2">
        <v>91</v>
      </c>
      <c r="D380" s="2">
        <v>85</v>
      </c>
      <c r="E380" s="2">
        <v>91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539</v>
      </c>
      <c r="B382" s="3" t="s">
        <v>221</v>
      </c>
      <c r="C382" s="3">
        <v>37</v>
      </c>
      <c r="D382" s="3" t="s">
        <v>3</v>
      </c>
      <c r="E382" s="3" t="s">
        <v>540</v>
      </c>
      <c r="F382" s="3" t="s">
        <v>5</v>
      </c>
      <c r="G382" s="13">
        <f>(A384*A385+B384*B385+C384*C385+D384*D385+E384*E385+F384*F385+G384*G385+H384*H385+I384*I385+J384*J385)/C382</f>
        <v>95.027027027027032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96</v>
      </c>
      <c r="B385" s="2">
        <v>94</v>
      </c>
      <c r="C385" s="2">
        <v>94</v>
      </c>
      <c r="D385" s="2">
        <v>95</v>
      </c>
      <c r="E385" s="2">
        <v>95</v>
      </c>
      <c r="F385" s="2">
        <v>96</v>
      </c>
      <c r="G385" s="2">
        <v>95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548</v>
      </c>
      <c r="B387" s="3" t="s">
        <v>221</v>
      </c>
      <c r="C387" s="3">
        <v>29</v>
      </c>
      <c r="D387" s="3" t="s">
        <v>3</v>
      </c>
      <c r="E387" s="3" t="s">
        <v>513</v>
      </c>
      <c r="F387" s="3" t="s">
        <v>5</v>
      </c>
      <c r="G387" s="13">
        <f>(A389*A390+B389*B390+C389*C390+D389*D390+E389*E390+F389*F390+G389*G390+H389*H390+I389*I390)/C387</f>
        <v>94.655172413793096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94</v>
      </c>
      <c r="B390" s="2">
        <v>96</v>
      </c>
      <c r="C390" s="2">
        <v>96</v>
      </c>
      <c r="D390" s="2">
        <v>93</v>
      </c>
      <c r="E390" s="2">
        <v>94</v>
      </c>
    </row>
    <row r="391" spans="1:18" s="1" customFormat="1" ht="1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554</v>
      </c>
      <c r="B392" s="3" t="s">
        <v>221</v>
      </c>
      <c r="C392" s="3">
        <v>35</v>
      </c>
      <c r="D392" s="3" t="s">
        <v>3</v>
      </c>
      <c r="E392" s="3" t="s">
        <v>555</v>
      </c>
      <c r="F392" s="3" t="s">
        <v>5</v>
      </c>
      <c r="G392" s="13">
        <f>(A394*A395+B394*B395+C394*C395+D394*D395+E394*E395+F394*F395+G394*G395+H394*H395)/C392</f>
        <v>97.142857142857096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97</v>
      </c>
      <c r="E395" s="2">
        <v>97</v>
      </c>
      <c r="F395" s="2">
        <v>98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13">
        <f>(A399*A400+B399*B400+C399*C400+D399*D400+E399*E400+F399*F400+G399*G400+H399*H400)/C397</f>
        <v>91.428571428571402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89</v>
      </c>
      <c r="B400" s="2">
        <v>96</v>
      </c>
      <c r="C400" s="2">
        <v>88</v>
      </c>
      <c r="D400" s="2">
        <v>94</v>
      </c>
      <c r="E400" s="2">
        <v>89</v>
      </c>
      <c r="F400" s="2">
        <v>88</v>
      </c>
      <c r="G400" s="2">
        <v>96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13">
        <f>(A404*A405+B404*B405+C404*C405+D404*D405+E404*E405+F404*F405+G404*G405+H404*H405+I404*I405)/C402</f>
        <v>89.764705882352899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83</v>
      </c>
      <c r="B405" s="2">
        <v>79</v>
      </c>
      <c r="C405" s="2">
        <v>88</v>
      </c>
      <c r="D405" s="2">
        <v>97</v>
      </c>
      <c r="E405" s="2">
        <v>97</v>
      </c>
      <c r="F405" s="2">
        <v>98</v>
      </c>
      <c r="G405" s="2">
        <v>94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13">
        <f>(A409*A410+B409*B410+C409*C410+D409*D410+E409*E410+F409*F410+G409*G410+H409*H410)/C407</f>
        <v>88.282051282051299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83</v>
      </c>
      <c r="B410" s="2">
        <v>95</v>
      </c>
      <c r="C410" s="2">
        <v>85</v>
      </c>
      <c r="D410" s="2">
        <v>92</v>
      </c>
      <c r="E410" s="2">
        <v>90</v>
      </c>
      <c r="F410" s="2">
        <v>81</v>
      </c>
      <c r="G410" s="2">
        <v>88</v>
      </c>
      <c r="H410" s="2">
        <v>98</v>
      </c>
    </row>
    <row r="411" spans="1:18" s="1" customFormat="1" ht="12.75">
      <c r="A411" s="20"/>
    </row>
    <row r="412" spans="1:18" s="1" customFormat="1" ht="12">
      <c r="A412" s="1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13">
        <f>(A414*A415+B414*B415+C414*C415+D414*D415+E414*E415+F414*F415+G414*G415+H414*H415)/C412</f>
        <v>83.1111111111111</v>
      </c>
      <c r="H412" s="3"/>
      <c r="I412" s="3"/>
    </row>
    <row r="413" spans="1:18" s="1" customFormat="1" ht="12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79</v>
      </c>
      <c r="B415" s="2">
        <v>93</v>
      </c>
      <c r="C415" s="2">
        <v>77</v>
      </c>
      <c r="D415" s="2">
        <v>86</v>
      </c>
      <c r="E415" s="2">
        <v>93</v>
      </c>
      <c r="F415" s="2">
        <v>81</v>
      </c>
      <c r="G415" s="2">
        <v>60</v>
      </c>
      <c r="H415" s="2">
        <v>98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13">
        <f>(A419*A420+B419*B420+C419*C420+D419*D420+E419*E420+F419*F420+G419*G420+H419*H420+I419*I420)/C417</f>
        <v>87.878048780487802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60</v>
      </c>
      <c r="B420" s="2">
        <v>91</v>
      </c>
      <c r="C420" s="2">
        <v>86</v>
      </c>
      <c r="D420" s="2">
        <v>85</v>
      </c>
      <c r="E420" s="2">
        <v>89</v>
      </c>
      <c r="F420" s="2">
        <v>85</v>
      </c>
      <c r="G420" s="2">
        <v>77</v>
      </c>
      <c r="H420" s="2">
        <v>94</v>
      </c>
      <c r="I420" s="2">
        <v>99</v>
      </c>
    </row>
    <row r="421" spans="1:13" s="1" customFormat="1" ht="12"/>
    <row r="422" spans="1:13" s="1" customFormat="1" ht="12">
      <c r="A422" s="12" t="s">
        <v>604</v>
      </c>
      <c r="B422" s="3" t="s">
        <v>221</v>
      </c>
      <c r="C422" s="3">
        <v>39</v>
      </c>
      <c r="D422" s="3" t="s">
        <v>3</v>
      </c>
      <c r="E422" s="3" t="s">
        <v>605</v>
      </c>
      <c r="F422" s="3" t="s">
        <v>5</v>
      </c>
      <c r="G422" s="13">
        <f>(A424*A425+B424*B425+C424*C425+D424*D425+E424*E425+F424*F425+G424*G425+H424*H425+I424*I425+J424*J425)/C422</f>
        <v>82.256410256410305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33</v>
      </c>
      <c r="B425" s="2">
        <v>90</v>
      </c>
      <c r="C425" s="2">
        <v>56</v>
      </c>
      <c r="D425" s="2">
        <v>99</v>
      </c>
      <c r="E425" s="2">
        <v>93</v>
      </c>
      <c r="F425" s="2">
        <v>95</v>
      </c>
      <c r="G425" s="2">
        <v>99</v>
      </c>
    </row>
    <row r="426" spans="1:13" s="1" customFormat="1" ht="12"/>
    <row r="427" spans="1:13" s="1" customFormat="1" ht="12">
      <c r="A427" s="12" t="s">
        <v>613</v>
      </c>
      <c r="B427" s="3" t="s">
        <v>221</v>
      </c>
      <c r="C427" s="3">
        <v>39</v>
      </c>
      <c r="D427" s="3" t="s">
        <v>3</v>
      </c>
      <c r="E427" s="3" t="s">
        <v>614</v>
      </c>
      <c r="F427" s="3" t="s">
        <v>5</v>
      </c>
      <c r="G427" s="13">
        <f>(A429*A430+B429*B430+C429*C430+D429*D430+E429*E430+F429*F430+G429*G430+H429*H430)/C427</f>
        <v>89.051282051282101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98</v>
      </c>
      <c r="B430" s="2">
        <v>73</v>
      </c>
      <c r="C430" s="2">
        <v>98</v>
      </c>
      <c r="D430" s="2">
        <v>51</v>
      </c>
      <c r="E430" s="2">
        <v>98</v>
      </c>
      <c r="F430" s="2">
        <v>97</v>
      </c>
      <c r="G430" s="2">
        <v>93</v>
      </c>
    </row>
    <row r="431" spans="1:13" s="1" customFormat="1" ht="12"/>
    <row r="432" spans="1:13" s="1" customFormat="1" ht="12.75">
      <c r="A432" s="12" t="s">
        <v>622</v>
      </c>
      <c r="B432" s="3" t="s">
        <v>221</v>
      </c>
      <c r="C432" s="3">
        <v>43</v>
      </c>
      <c r="D432" s="3" t="s">
        <v>3</v>
      </c>
      <c r="E432" s="3" t="s">
        <v>623</v>
      </c>
      <c r="F432" s="3" t="s">
        <v>5</v>
      </c>
      <c r="G432" s="13">
        <f>(A434*A435+B434*B435+C434*C435+D434*D435+E434*E435+F434*F435+G434*G435+H434*H435+I434*I435)/C432</f>
        <v>84.139534883720899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55</v>
      </c>
      <c r="B435" s="2">
        <v>95</v>
      </c>
      <c r="C435" s="2">
        <v>79</v>
      </c>
      <c r="D435" s="2">
        <v>57</v>
      </c>
      <c r="E435" s="2">
        <v>99</v>
      </c>
      <c r="F435" s="2">
        <v>99</v>
      </c>
      <c r="G435" s="2">
        <v>94</v>
      </c>
      <c r="H435" s="24">
        <v>97</v>
      </c>
      <c r="I435" s="2">
        <v>98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632</v>
      </c>
      <c r="B437" s="3" t="s">
        <v>221</v>
      </c>
      <c r="C437" s="3">
        <v>36</v>
      </c>
      <c r="D437" s="3" t="s">
        <v>3</v>
      </c>
      <c r="E437" s="3" t="s">
        <v>623</v>
      </c>
      <c r="F437" s="3" t="s">
        <v>5</v>
      </c>
      <c r="G437" s="13">
        <f>(A439*A440+B439*B440+C439*C440+D439*D440+E439*E440+F439*F440+G439*G440+H439*H440+I439*I440)/C437</f>
        <v>90.5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88</v>
      </c>
      <c r="B440" s="2">
        <v>73</v>
      </c>
      <c r="C440" s="2">
        <v>91</v>
      </c>
      <c r="D440" s="2">
        <v>98</v>
      </c>
      <c r="E440" s="2">
        <v>96</v>
      </c>
      <c r="F440" s="2">
        <v>97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639</v>
      </c>
      <c r="B442" s="3" t="s">
        <v>221</v>
      </c>
      <c r="C442" s="3">
        <v>48</v>
      </c>
      <c r="D442" s="3" t="s">
        <v>3</v>
      </c>
      <c r="E442" s="3" t="s">
        <v>597</v>
      </c>
      <c r="F442" s="3" t="s">
        <v>5</v>
      </c>
      <c r="G442" s="13">
        <f>(A444*A445+B444*B445+C444*C445+D444*D445+E444*E445+F444*F445+G444*G445+H444*H445)/C442</f>
        <v>89.75</v>
      </c>
    </row>
    <row r="443" spans="1:23" s="1" customFormat="1" ht="12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92</v>
      </c>
      <c r="B445" s="2">
        <v>87</v>
      </c>
      <c r="C445" s="2">
        <v>75</v>
      </c>
      <c r="D445" s="2">
        <v>93</v>
      </c>
      <c r="E445" s="2">
        <v>87</v>
      </c>
      <c r="F445" s="2">
        <v>97</v>
      </c>
      <c r="G445" s="2">
        <v>94</v>
      </c>
      <c r="H445" s="2">
        <v>93</v>
      </c>
    </row>
    <row r="446" spans="1:23" s="1" customFormat="1" ht="12"/>
    <row r="447" spans="1:23" s="1" customFormat="1" ht="12">
      <c r="A447" s="12" t="s">
        <v>648</v>
      </c>
      <c r="B447" s="3" t="s">
        <v>221</v>
      </c>
      <c r="C447" s="3">
        <v>24</v>
      </c>
      <c r="D447" s="3" t="s">
        <v>3</v>
      </c>
      <c r="E447" s="3" t="s">
        <v>649</v>
      </c>
      <c r="F447" s="3" t="s">
        <v>5</v>
      </c>
      <c r="G447" s="13">
        <f>(A449*A450+B449*B450+C449*C450+D449*D450+E449*E450+F449*F450+G449*G450+H449*H450+I449*I450)/C447</f>
        <v>94.5</v>
      </c>
    </row>
    <row r="448" spans="1:23" s="1" customFormat="1" ht="12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90</v>
      </c>
      <c r="B450" s="2">
        <v>96</v>
      </c>
      <c r="C450" s="2">
        <v>92</v>
      </c>
      <c r="D450" s="2">
        <v>96</v>
      </c>
      <c r="E450" s="2">
        <v>98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655</v>
      </c>
      <c r="B452" s="3" t="s">
        <v>221</v>
      </c>
      <c r="C452" s="3">
        <v>27</v>
      </c>
      <c r="D452" s="3" t="s">
        <v>3</v>
      </c>
      <c r="E452" s="3" t="s">
        <v>656</v>
      </c>
      <c r="F452" s="3" t="s">
        <v>5</v>
      </c>
      <c r="G452" s="13">
        <f>(A454*A455+B454*B455+C454*C455+D454*D455+E454*E455+F454*F455+G454*G455+H454*H455+I454*I455)/C452</f>
        <v>94.5555555555556</v>
      </c>
      <c r="Q452" s="20"/>
    </row>
    <row r="453" spans="1:23" s="1" customFormat="1" ht="12.75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93</v>
      </c>
      <c r="B455" s="2">
        <v>92</v>
      </c>
      <c r="C455" s="2">
        <v>96</v>
      </c>
      <c r="D455" s="2">
        <v>94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662</v>
      </c>
      <c r="B457" s="3" t="s">
        <v>221</v>
      </c>
      <c r="C457" s="3">
        <v>31</v>
      </c>
      <c r="D457" s="3" t="s">
        <v>3</v>
      </c>
      <c r="E457" s="3" t="s">
        <v>663</v>
      </c>
      <c r="F457" s="3" t="s">
        <v>5</v>
      </c>
      <c r="G457" s="13">
        <f>(A459*A460+B459*B460+C459*C460+D459*D460+E459*E460+F459*F460+G459*G460+H459*H460+I459*I460+J459*J460)/C457</f>
        <v>84.225806451612897</v>
      </c>
      <c r="Q457" s="20"/>
    </row>
    <row r="458" spans="1:23" s="1" customFormat="1" ht="12.75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88</v>
      </c>
      <c r="B460" s="2">
        <v>68</v>
      </c>
      <c r="C460" s="2">
        <v>94</v>
      </c>
      <c r="D460" s="2">
        <v>76</v>
      </c>
      <c r="E460" s="2">
        <v>93</v>
      </c>
      <c r="F460" s="2">
        <v>97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670</v>
      </c>
      <c r="B462" s="3" t="s">
        <v>221</v>
      </c>
      <c r="C462" s="3">
        <v>41</v>
      </c>
      <c r="D462" s="3" t="s">
        <v>3</v>
      </c>
      <c r="E462" s="3" t="s">
        <v>663</v>
      </c>
      <c r="F462" s="3" t="s">
        <v>5</v>
      </c>
      <c r="G462" s="13">
        <f>(A464*A465+B464*B465+C464*C465+D464*D465+E464*E465+F464*F465+G464*G465+H464*H465+I464*I465)/C462</f>
        <v>91.926829268292707</v>
      </c>
      <c r="Q462" s="20"/>
    </row>
    <row r="463" spans="1:23" s="1" customFormat="1" ht="12.75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80</v>
      </c>
      <c r="B465" s="2">
        <v>82</v>
      </c>
      <c r="C465" s="2">
        <v>96</v>
      </c>
      <c r="D465" s="2">
        <v>96</v>
      </c>
      <c r="E465" s="2">
        <v>93</v>
      </c>
      <c r="F465" s="2">
        <v>90</v>
      </c>
      <c r="G465" s="2">
        <v>99</v>
      </c>
      <c r="H465" s="2">
        <v>97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678</v>
      </c>
      <c r="B467" s="3" t="s">
        <v>221</v>
      </c>
      <c r="C467" s="3">
        <v>29</v>
      </c>
      <c r="D467" s="3" t="s">
        <v>3</v>
      </c>
      <c r="E467" s="3" t="s">
        <v>679</v>
      </c>
      <c r="F467" s="3" t="s">
        <v>5</v>
      </c>
      <c r="G467" s="13">
        <f>(A469*A470+B469*B470+C469*C470+D469*D470+E469*E470+F469*F470+G469*G470+H469*H470+I469*I470+J469*J470+K469*K470+L469*L470+M469*M470)/C467</f>
        <v>91.448275862068996</v>
      </c>
      <c r="Q467" s="20"/>
    </row>
    <row r="468" spans="1:17" s="1" customFormat="1" ht="12.75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88</v>
      </c>
      <c r="B470" s="10">
        <v>88</v>
      </c>
      <c r="C470" s="10">
        <v>92</v>
      </c>
      <c r="D470" s="10">
        <v>96</v>
      </c>
      <c r="E470" s="10">
        <v>93</v>
      </c>
      <c r="F470" s="10">
        <v>98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685</v>
      </c>
      <c r="B472" s="3" t="s">
        <v>221</v>
      </c>
      <c r="C472" s="3">
        <v>29</v>
      </c>
      <c r="D472" s="3" t="s">
        <v>3</v>
      </c>
      <c r="E472" s="3" t="s">
        <v>686</v>
      </c>
      <c r="F472" s="3" t="s">
        <v>5</v>
      </c>
      <c r="G472" s="13">
        <f>(A474*A475+B474*B475+C474*C475+D474*D475+E474*E475+F474*F475+G474*G475+H474*H475+I474*I475+J474*J475+K474*K475+L474*L475)/C472</f>
        <v>96.068965517241395</v>
      </c>
      <c r="Q472" s="34"/>
    </row>
    <row r="473" spans="1:17" s="8" customFormat="1" ht="12.75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94</v>
      </c>
      <c r="B475" s="10">
        <v>93</v>
      </c>
      <c r="C475" s="10">
        <v>97</v>
      </c>
      <c r="D475" s="10">
        <v>98</v>
      </c>
      <c r="E475" s="10">
        <v>98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692</v>
      </c>
      <c r="B477" s="3" t="s">
        <v>221</v>
      </c>
      <c r="C477" s="3">
        <v>31</v>
      </c>
      <c r="D477" s="3" t="s">
        <v>3</v>
      </c>
      <c r="E477" s="3" t="s">
        <v>686</v>
      </c>
      <c r="F477" s="3" t="s">
        <v>5</v>
      </c>
      <c r="G477" s="13">
        <f>(A479*A480+B479*B480+C479*C480+D479*D480+E479*E480+F479*F480+G479*G480+H479*H480+I479*I480+J479*J480)/C477</f>
        <v>93.935483870967701</v>
      </c>
      <c r="Q477" s="34"/>
    </row>
    <row r="478" spans="1:17" s="8" customFormat="1" ht="12.75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90</v>
      </c>
      <c r="B480" s="10">
        <v>92</v>
      </c>
      <c r="C480" s="10">
        <v>94</v>
      </c>
      <c r="D480" s="10">
        <v>94</v>
      </c>
      <c r="E480" s="10">
        <v>97</v>
      </c>
      <c r="F480" s="10">
        <v>94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698</v>
      </c>
      <c r="B482" s="3" t="s">
        <v>221</v>
      </c>
      <c r="C482" s="3">
        <v>41</v>
      </c>
      <c r="D482" s="3" t="s">
        <v>3</v>
      </c>
      <c r="E482" s="3" t="s">
        <v>699</v>
      </c>
      <c r="F482" s="3" t="s">
        <v>5</v>
      </c>
      <c r="G482" s="13">
        <f>(A484*A485+B484*B485+C484*C485+D484*D485+E484*E485+F484*F485+G484*G485+H484*H485+I484*I485+J484*J485+K484*K485)/C482</f>
        <v>91.073170731707293</v>
      </c>
      <c r="Q482" s="34"/>
    </row>
    <row r="483" spans="1:17" s="8" customFormat="1" ht="12.75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98</v>
      </c>
      <c r="B485" s="10">
        <v>75</v>
      </c>
      <c r="C485" s="10">
        <v>94</v>
      </c>
      <c r="D485" s="10">
        <v>99</v>
      </c>
      <c r="E485" s="10">
        <v>98</v>
      </c>
      <c r="F485" s="10">
        <v>93</v>
      </c>
      <c r="G485" s="10">
        <v>89</v>
      </c>
      <c r="H485" s="10">
        <v>91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706</v>
      </c>
      <c r="B487" s="3" t="s">
        <v>221</v>
      </c>
      <c r="C487" s="3">
        <v>37</v>
      </c>
      <c r="D487" s="3" t="s">
        <v>3</v>
      </c>
      <c r="E487" s="3" t="s">
        <v>699</v>
      </c>
      <c r="F487" s="3" t="s">
        <v>5</v>
      </c>
      <c r="G487" s="13">
        <f>(A489*A490+B489*B490+C489*C490+D489*D490+E489*E490+F489*F490+G489*G490+H489*H490+I489*I490+J489*J490)/C487</f>
        <v>88.783783783783804</v>
      </c>
      <c r="Q487" s="34"/>
    </row>
    <row r="488" spans="1:17" s="8" customFormat="1" ht="12.75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80</v>
      </c>
      <c r="B490" s="10">
        <v>83</v>
      </c>
      <c r="C490" s="10">
        <v>87</v>
      </c>
      <c r="D490" s="10">
        <v>98</v>
      </c>
      <c r="E490" s="10">
        <v>93</v>
      </c>
      <c r="F490" s="10">
        <v>90</v>
      </c>
      <c r="G490" s="10">
        <v>99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714</v>
      </c>
      <c r="B492" s="9" t="s">
        <v>2</v>
      </c>
      <c r="C492" s="9">
        <v>36</v>
      </c>
      <c r="D492" s="9" t="s">
        <v>3</v>
      </c>
      <c r="E492" s="9" t="s">
        <v>715</v>
      </c>
      <c r="F492" s="9" t="s">
        <v>5</v>
      </c>
      <c r="G492" s="35">
        <f>(A494*A495+B494*B495+C494*C495+D494*D495+E494*E495+F494*F495+G494*G495+H494*H495+I494*I495+J494*J495)/C492</f>
        <v>94.8333333333333</v>
      </c>
      <c r="Q492" s="37"/>
    </row>
    <row r="493" spans="1:17" s="9" customFormat="1" ht="12.75">
      <c r="A493" s="1" t="s">
        <v>716</v>
      </c>
      <c r="B493" s="9" t="s">
        <v>717</v>
      </c>
      <c r="C493" s="9" t="s">
        <v>718</v>
      </c>
      <c r="D493" s="9" t="s">
        <v>719</v>
      </c>
      <c r="E493" s="9" t="s">
        <v>720</v>
      </c>
      <c r="F493" s="9" t="s">
        <v>721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91</v>
      </c>
      <c r="B495" s="10">
        <v>96</v>
      </c>
      <c r="C495" s="10">
        <v>87</v>
      </c>
      <c r="D495" s="10">
        <v>97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722</v>
      </c>
      <c r="B497" s="3" t="s">
        <v>221</v>
      </c>
      <c r="C497" s="3">
        <v>41</v>
      </c>
      <c r="D497" s="3" t="s">
        <v>3</v>
      </c>
      <c r="E497" s="3" t="s">
        <v>723</v>
      </c>
      <c r="F497" s="3" t="s">
        <v>5</v>
      </c>
      <c r="G497" s="13">
        <f>(A499*A500+B499*B500+C499*C500+D499*D500+E499*E500+F499*F500+G499*G500+H499*H500+I499*I500)/C497</f>
        <v>83.317073170731703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90</v>
      </c>
      <c r="B500" s="2">
        <v>50</v>
      </c>
      <c r="C500" s="2">
        <v>70</v>
      </c>
      <c r="D500" s="2">
        <v>94</v>
      </c>
      <c r="E500" s="2">
        <v>90</v>
      </c>
      <c r="F500" s="2">
        <v>96</v>
      </c>
      <c r="G500" s="2">
        <v>95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731</v>
      </c>
      <c r="B502" s="3" t="s">
        <v>221</v>
      </c>
      <c r="C502" s="3">
        <v>37</v>
      </c>
      <c r="D502" s="3" t="s">
        <v>3</v>
      </c>
      <c r="E502" s="3" t="s">
        <v>732</v>
      </c>
      <c r="F502" s="3" t="s">
        <v>5</v>
      </c>
      <c r="G502" s="13">
        <f>(A504*A505+B504*B505+C504*C505+D504*D505+E504*E505+F504*F505+G504*G505+H504*H505+I504*I505)/C502</f>
        <v>83.675675675675706</v>
      </c>
      <c r="H502" s="3"/>
      <c r="I502" s="3"/>
    </row>
    <row r="503" spans="1:17" s="1" customFormat="1" ht="12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93</v>
      </c>
      <c r="B505" s="2">
        <v>96</v>
      </c>
      <c r="C505" s="2">
        <v>89</v>
      </c>
      <c r="D505" s="2">
        <v>88</v>
      </c>
      <c r="E505" s="2">
        <v>80</v>
      </c>
      <c r="F505" s="2">
        <v>82</v>
      </c>
      <c r="G505" s="2">
        <v>89</v>
      </c>
      <c r="H505" s="2">
        <v>42</v>
      </c>
    </row>
    <row r="506" spans="1:17" s="1" customFormat="1" ht="12"/>
    <row r="507" spans="1:17" s="1" customFormat="1" ht="12">
      <c r="A507" s="12" t="s">
        <v>740</v>
      </c>
      <c r="B507" s="3" t="s">
        <v>221</v>
      </c>
      <c r="C507" s="3">
        <v>32</v>
      </c>
      <c r="D507" s="3" t="s">
        <v>3</v>
      </c>
      <c r="E507" s="3" t="s">
        <v>732</v>
      </c>
      <c r="F507" s="3" t="s">
        <v>5</v>
      </c>
      <c r="G507" s="13">
        <f>(A509*A510+B509*B510+C509*C510+D509*D510+E509*E510+F509*F510+G509*G510+H509*H510+I509*I510)/C507</f>
        <v>88.71875</v>
      </c>
    </row>
    <row r="508" spans="1:17" s="1" customFormat="1" ht="12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80</v>
      </c>
      <c r="B510" s="2">
        <v>87</v>
      </c>
      <c r="C510" s="2">
        <v>81</v>
      </c>
      <c r="D510" s="2">
        <v>93</v>
      </c>
      <c r="E510" s="2">
        <v>95</v>
      </c>
      <c r="F510" s="2">
        <v>88</v>
      </c>
      <c r="G510" s="2">
        <v>93</v>
      </c>
      <c r="H510" s="2">
        <v>96</v>
      </c>
    </row>
    <row r="511" spans="1:17" s="1" customFormat="1" ht="12"/>
    <row r="512" spans="1:17" s="9" customFormat="1" ht="12.75">
      <c r="A512" s="16" t="s">
        <v>749</v>
      </c>
      <c r="B512" s="9" t="s">
        <v>2</v>
      </c>
      <c r="C512" s="9">
        <v>34</v>
      </c>
      <c r="D512" s="9" t="s">
        <v>3</v>
      </c>
      <c r="E512" s="3" t="s">
        <v>540</v>
      </c>
      <c r="F512" s="9" t="s">
        <v>5</v>
      </c>
      <c r="G512" s="35">
        <f>(A514*A515+B514*B515+C514*C515+D514*D515+E514*E515+F514*F515+G514*G515+H514*H515+I514*I515+J514*J515+K514*K515+L514*L515+M514*M515)/C512</f>
        <v>88.764705882352899</v>
      </c>
      <c r="Q512" s="37"/>
    </row>
    <row r="513" spans="1:17" s="9" customFormat="1" ht="12.75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9" t="s">
        <v>755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85</v>
      </c>
      <c r="B515" s="10">
        <v>86</v>
      </c>
      <c r="C515" s="10">
        <v>96</v>
      </c>
      <c r="D515" s="10">
        <v>88</v>
      </c>
      <c r="E515" s="10">
        <v>86</v>
      </c>
      <c r="F515" s="10">
        <v>93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756</v>
      </c>
      <c r="B517" s="9" t="s">
        <v>2</v>
      </c>
      <c r="C517" s="9">
        <v>32</v>
      </c>
      <c r="D517" s="9" t="s">
        <v>3</v>
      </c>
      <c r="E517" s="9" t="s">
        <v>757</v>
      </c>
      <c r="F517" s="9" t="s">
        <v>5</v>
      </c>
      <c r="G517" s="35">
        <f>(A519*A520+B519*B520+C519*C520+D519*D520+E519*E520+F519*F520+G519*G520+H519*H520)/C517</f>
        <v>71.21875</v>
      </c>
      <c r="Q517" s="37"/>
    </row>
    <row r="518" spans="1:17" s="9" customFormat="1" ht="12" customHeight="1">
      <c r="A518" s="9" t="s">
        <v>758</v>
      </c>
      <c r="B518" s="9" t="s">
        <v>759</v>
      </c>
      <c r="C518" s="9" t="s">
        <v>760</v>
      </c>
      <c r="D518" s="9" t="s">
        <v>761</v>
      </c>
      <c r="E518" s="9" t="s">
        <v>762</v>
      </c>
      <c r="F518" s="9" t="s">
        <v>763</v>
      </c>
      <c r="G518" s="9" t="s">
        <v>764</v>
      </c>
      <c r="H518" s="9" t="s">
        <v>765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89</v>
      </c>
      <c r="B520" s="10">
        <v>79</v>
      </c>
      <c r="C520" s="10">
        <v>60</v>
      </c>
      <c r="D520" s="10">
        <v>44</v>
      </c>
      <c r="E520" s="10">
        <v>42</v>
      </c>
      <c r="F520" s="10">
        <v>88</v>
      </c>
      <c r="G520" s="10">
        <v>50</v>
      </c>
      <c r="H520" s="10">
        <v>88</v>
      </c>
      <c r="Q520" s="33"/>
    </row>
    <row r="521" spans="1:17" s="9" customFormat="1" ht="36.75" customHeight="1">
      <c r="A521" s="51" t="s">
        <v>766</v>
      </c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  <c r="Q521" s="37"/>
    </row>
    <row r="522" spans="1:17" s="9" customFormat="1" ht="12.75">
      <c r="A522" s="16" t="s">
        <v>767</v>
      </c>
      <c r="B522" s="9" t="s">
        <v>2</v>
      </c>
      <c r="C522" s="9">
        <v>22</v>
      </c>
      <c r="D522" s="9" t="s">
        <v>3</v>
      </c>
      <c r="E522" s="9" t="s">
        <v>656</v>
      </c>
      <c r="F522" s="9" t="s">
        <v>5</v>
      </c>
      <c r="G522" s="35">
        <f>(A524*A525+B524*B525+C524*C525+D524*D525+E524*E525+F524*F525+G524*G525+H524*H525)/C522</f>
        <v>94.909090909090907</v>
      </c>
      <c r="Q522" s="37"/>
    </row>
    <row r="523" spans="1:17" s="9" customFormat="1" ht="12.75">
      <c r="A523" s="9" t="s">
        <v>768</v>
      </c>
      <c r="B523" s="9" t="s">
        <v>769</v>
      </c>
      <c r="C523" s="9" t="s">
        <v>770</v>
      </c>
      <c r="D523" s="9" t="s">
        <v>771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96</v>
      </c>
      <c r="B525" s="10">
        <v>96</v>
      </c>
      <c r="C525" s="10">
        <v>90</v>
      </c>
      <c r="D525" s="10">
        <v>98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772</v>
      </c>
      <c r="B527" s="9" t="s">
        <v>2</v>
      </c>
      <c r="C527" s="9">
        <v>24</v>
      </c>
      <c r="D527" s="9" t="s">
        <v>3</v>
      </c>
      <c r="E527" s="9" t="s">
        <v>773</v>
      </c>
      <c r="F527" s="9" t="s">
        <v>5</v>
      </c>
      <c r="G527" s="35">
        <f>(A529*A530+B529*B530+C529*C530+D529*D530+E529*E530+F529*F530+G529*G530+H529*H530)/C527</f>
        <v>95.9166666666667</v>
      </c>
      <c r="Q527" s="37"/>
    </row>
    <row r="528" spans="1:17" s="9" customFormat="1" ht="12.75">
      <c r="A528" s="9" t="s">
        <v>774</v>
      </c>
      <c r="B528" s="9" t="s">
        <v>775</v>
      </c>
      <c r="C528" s="9" t="s">
        <v>776</v>
      </c>
      <c r="D528" s="9" t="s">
        <v>777</v>
      </c>
      <c r="E528" s="9" t="s">
        <v>778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96</v>
      </c>
      <c r="B530" s="10">
        <v>96</v>
      </c>
      <c r="C530" s="10">
        <v>96</v>
      </c>
      <c r="D530" s="10">
        <v>96</v>
      </c>
      <c r="E530" s="10">
        <v>95</v>
      </c>
      <c r="Q530" s="33"/>
    </row>
    <row r="531" spans="1:17" s="9" customFormat="1" ht="12.75">
      <c r="Q531" s="37"/>
    </row>
    <row r="532" spans="1:17" s="9" customFormat="1" ht="12">
      <c r="A532" s="16" t="s">
        <v>779</v>
      </c>
      <c r="B532" s="9" t="s">
        <v>2</v>
      </c>
      <c r="C532" s="9">
        <v>35</v>
      </c>
      <c r="D532" s="9" t="s">
        <v>3</v>
      </c>
      <c r="E532" s="9" t="s">
        <v>780</v>
      </c>
      <c r="F532" s="9" t="s">
        <v>5</v>
      </c>
      <c r="G532" s="35">
        <f>(A534*A535+B534*B535+C534*C535+D534*D535+E534*E535+F534*F535+G534*G535+H534*H535+I534*I535)/C532</f>
        <v>93.8</v>
      </c>
    </row>
    <row r="533" spans="1:17" s="9" customFormat="1" ht="12">
      <c r="A533" s="9" t="s">
        <v>781</v>
      </c>
      <c r="B533" s="9" t="s">
        <v>782</v>
      </c>
      <c r="C533" s="9" t="s">
        <v>783</v>
      </c>
      <c r="D533" s="9" t="s">
        <v>784</v>
      </c>
      <c r="E533" s="9" t="s">
        <v>785</v>
      </c>
      <c r="F533" s="9" t="s">
        <v>786</v>
      </c>
      <c r="G533" s="9" t="s">
        <v>787</v>
      </c>
      <c r="H533" s="9" t="s">
        <v>788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92</v>
      </c>
      <c r="B535" s="10">
        <v>96</v>
      </c>
      <c r="C535" s="10">
        <v>94</v>
      </c>
      <c r="D535" s="10">
        <v>98</v>
      </c>
      <c r="E535" s="10">
        <v>88</v>
      </c>
      <c r="F535" s="10">
        <v>94</v>
      </c>
      <c r="G535" s="10">
        <v>98</v>
      </c>
      <c r="H535" s="10">
        <v>95</v>
      </c>
      <c r="Q535" s="33"/>
    </row>
    <row r="536" spans="1:17" s="9" customFormat="1" ht="12.75">
      <c r="Q536" s="37"/>
    </row>
    <row r="537" spans="1:17" s="9" customFormat="1" ht="12.75">
      <c r="A537" s="16" t="s">
        <v>789</v>
      </c>
      <c r="B537" s="9" t="s">
        <v>2</v>
      </c>
      <c r="C537" s="9">
        <v>35</v>
      </c>
      <c r="D537" s="9" t="s">
        <v>3</v>
      </c>
      <c r="E537" s="9" t="s">
        <v>790</v>
      </c>
      <c r="F537" s="9" t="s">
        <v>5</v>
      </c>
      <c r="G537" s="35">
        <f>(A539*A540+B539*B540+C539*C540+D539*D540+E539*E540+F539*F540+G539*G540+H539*H540)/C537</f>
        <v>96.342857142857099</v>
      </c>
      <c r="Q537" s="37"/>
    </row>
    <row r="538" spans="1:17" s="9" customFormat="1" ht="12.75">
      <c r="A538" s="9" t="s">
        <v>791</v>
      </c>
      <c r="B538" s="9" t="s">
        <v>792</v>
      </c>
      <c r="C538" s="9" t="s">
        <v>793</v>
      </c>
      <c r="D538" s="9" t="s">
        <v>794</v>
      </c>
      <c r="E538" s="9" t="s">
        <v>795</v>
      </c>
      <c r="F538" s="9" t="s">
        <v>796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98</v>
      </c>
      <c r="B540" s="10">
        <v>96</v>
      </c>
      <c r="C540" s="10">
        <v>96</v>
      </c>
      <c r="D540" s="10">
        <v>98</v>
      </c>
      <c r="E540" s="10">
        <v>95</v>
      </c>
      <c r="F540" s="10">
        <v>95</v>
      </c>
      <c r="Q540" s="33"/>
    </row>
    <row r="541" spans="1:17" s="9" customFormat="1" ht="12.75">
      <c r="Q541" s="37"/>
    </row>
    <row r="542" spans="1:17" s="9" customFormat="1" ht="12.75">
      <c r="A542" s="16" t="s">
        <v>797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92.823529411764696</v>
      </c>
      <c r="Q542" s="37"/>
    </row>
    <row r="543" spans="1:17" s="9" customFormat="1" ht="12.75">
      <c r="A543" s="9" t="s">
        <v>798</v>
      </c>
      <c r="B543" s="9" t="s">
        <v>799</v>
      </c>
      <c r="C543" s="9" t="s">
        <v>800</v>
      </c>
      <c r="D543" s="9" t="s">
        <v>801</v>
      </c>
      <c r="E543" s="9" t="s">
        <v>802</v>
      </c>
      <c r="F543" s="9" t="s">
        <v>803</v>
      </c>
      <c r="G543" s="9" t="s">
        <v>804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88</v>
      </c>
      <c r="B545" s="10">
        <v>90</v>
      </c>
      <c r="C545" s="10">
        <v>94</v>
      </c>
      <c r="D545" s="10">
        <v>94</v>
      </c>
      <c r="E545" s="10">
        <v>93</v>
      </c>
      <c r="F545" s="10">
        <v>95</v>
      </c>
      <c r="G545" s="10">
        <v>94</v>
      </c>
      <c r="Q545" s="33"/>
    </row>
    <row r="546" spans="1:17" s="9" customFormat="1" ht="12.75">
      <c r="Q546" s="37"/>
    </row>
    <row r="547" spans="1:17" s="9" customFormat="1" ht="12.75">
      <c r="A547" s="16" t="s">
        <v>805</v>
      </c>
      <c r="B547" s="9" t="s">
        <v>2</v>
      </c>
      <c r="C547" s="9">
        <v>40</v>
      </c>
      <c r="D547" s="9" t="s">
        <v>3</v>
      </c>
      <c r="E547" s="9" t="s">
        <v>715</v>
      </c>
      <c r="F547" s="9" t="s">
        <v>5</v>
      </c>
      <c r="G547" s="35">
        <f>(A549*A550+B549*B550+C549*C550+D549*D550+E549*E550+F549*F550+G549*G550+H549*H550+I549*I550+J549*J550)/C547</f>
        <v>94.1</v>
      </c>
      <c r="Q547" s="37"/>
    </row>
    <row r="548" spans="1:17" s="9" customFormat="1" ht="12.75">
      <c r="A548" s="9" t="s">
        <v>806</v>
      </c>
      <c r="B548" s="9" t="s">
        <v>807</v>
      </c>
      <c r="C548" s="9" t="s">
        <v>808</v>
      </c>
      <c r="D548" s="9" t="s">
        <v>809</v>
      </c>
      <c r="E548" s="9" t="s">
        <v>810</v>
      </c>
      <c r="F548" s="9" t="s">
        <v>811</v>
      </c>
      <c r="G548" s="9" t="s">
        <v>812</v>
      </c>
      <c r="H548" s="9" t="s">
        <v>788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94</v>
      </c>
      <c r="B550" s="10">
        <v>94</v>
      </c>
      <c r="C550" s="10">
        <v>94</v>
      </c>
      <c r="D550" s="10">
        <v>93</v>
      </c>
      <c r="E550" s="10">
        <v>91</v>
      </c>
      <c r="F550" s="10">
        <v>95</v>
      </c>
      <c r="G550" s="10">
        <v>97</v>
      </c>
      <c r="H550" s="10">
        <v>95</v>
      </c>
      <c r="Q550" s="33"/>
    </row>
    <row r="551" spans="1:17" s="9" customFormat="1" ht="12.75">
      <c r="Q551" s="37"/>
    </row>
    <row r="552" spans="1:17" s="9" customFormat="1" ht="12.75">
      <c r="A552" s="16" t="s">
        <v>813</v>
      </c>
      <c r="B552" s="9" t="s">
        <v>2</v>
      </c>
      <c r="C552" s="9">
        <v>40</v>
      </c>
      <c r="D552" s="9" t="s">
        <v>3</v>
      </c>
      <c r="E552" s="9" t="s">
        <v>814</v>
      </c>
      <c r="F552" s="9" t="s">
        <v>5</v>
      </c>
      <c r="G552" s="35">
        <f>(A554*A555+B554*B555+C554*C555+D554*D555+E554*E555+F554*F555+G554*G555+H554*H555)/C552</f>
        <v>93.525000000000006</v>
      </c>
      <c r="Q552" s="37"/>
    </row>
    <row r="553" spans="1:17" s="9" customFormat="1" ht="12.75">
      <c r="A553" s="9" t="s">
        <v>815</v>
      </c>
      <c r="B553" s="9" t="s">
        <v>816</v>
      </c>
      <c r="C553" s="9" t="s">
        <v>817</v>
      </c>
      <c r="D553" s="9" t="s">
        <v>818</v>
      </c>
      <c r="E553" s="9" t="s">
        <v>819</v>
      </c>
      <c r="F553" s="9" t="s">
        <v>820</v>
      </c>
      <c r="G553" s="9" t="s">
        <v>821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86</v>
      </c>
      <c r="B555" s="10">
        <v>98</v>
      </c>
      <c r="C555" s="10">
        <v>88</v>
      </c>
      <c r="D555" s="10">
        <v>97</v>
      </c>
      <c r="E555" s="10">
        <v>94</v>
      </c>
      <c r="F555" s="10">
        <v>95</v>
      </c>
      <c r="G555" s="10">
        <v>98</v>
      </c>
      <c r="Q555" s="33"/>
    </row>
    <row r="556" spans="1:17" s="9" customFormat="1" ht="12.75">
      <c r="Q556" s="37"/>
    </row>
    <row r="557" spans="1:17" s="9" customFormat="1" ht="12.75">
      <c r="A557" s="16" t="s">
        <v>822</v>
      </c>
      <c r="B557" s="9" t="s">
        <v>2</v>
      </c>
      <c r="C557" s="9">
        <v>29</v>
      </c>
      <c r="D557" s="9" t="s">
        <v>3</v>
      </c>
      <c r="E557" s="9" t="s">
        <v>823</v>
      </c>
      <c r="F557" s="9" t="s">
        <v>5</v>
      </c>
      <c r="G557" s="35">
        <f>(A559*A560+B559*B560+C559*C560+D559*D560+E559*E560+F559*F560+G559*G560+H559*H560)/C557</f>
        <v>87.931034482758605</v>
      </c>
      <c r="Q557" s="37"/>
    </row>
    <row r="558" spans="1:17" s="9" customFormat="1" ht="12.75">
      <c r="A558" s="9" t="s">
        <v>824</v>
      </c>
      <c r="B558" s="9" t="s">
        <v>798</v>
      </c>
      <c r="C558" s="9" t="s">
        <v>825</v>
      </c>
      <c r="D558" s="9" t="s">
        <v>826</v>
      </c>
      <c r="E558" s="9" t="s">
        <v>827</v>
      </c>
      <c r="F558" s="9" t="s">
        <v>828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88</v>
      </c>
      <c r="C560" s="10">
        <v>77</v>
      </c>
      <c r="D560" s="10">
        <v>91</v>
      </c>
      <c r="E560" s="10">
        <v>96</v>
      </c>
      <c r="F560" s="10">
        <v>86</v>
      </c>
      <c r="Q560" s="33"/>
    </row>
    <row r="561" spans="1:17" s="9" customFormat="1" ht="12.75">
      <c r="Q561" s="37"/>
    </row>
    <row r="562" spans="1:17" s="9" customFormat="1" ht="12.75">
      <c r="A562" s="16" t="s">
        <v>829</v>
      </c>
      <c r="B562" s="9" t="s">
        <v>2</v>
      </c>
      <c r="C562" s="9">
        <v>28</v>
      </c>
      <c r="D562" s="9" t="s">
        <v>3</v>
      </c>
      <c r="E562" s="9" t="s">
        <v>823</v>
      </c>
      <c r="F562" s="9" t="s">
        <v>5</v>
      </c>
      <c r="G562" s="35">
        <f>(A564*A565+B564*B565+C564*C565+D564*D565+E564*E565+F564*F565+G564*G565+H564*H565)/C562</f>
        <v>90.75</v>
      </c>
      <c r="Q562" s="37"/>
    </row>
    <row r="563" spans="1:17" s="9" customFormat="1" ht="12.75">
      <c r="A563" s="9" t="s">
        <v>830</v>
      </c>
      <c r="B563" s="9" t="s">
        <v>831</v>
      </c>
      <c r="C563" s="9" t="s">
        <v>786</v>
      </c>
      <c r="D563" s="9" t="s">
        <v>832</v>
      </c>
      <c r="E563" s="9" t="s">
        <v>833</v>
      </c>
      <c r="F563" s="9" t="s">
        <v>834</v>
      </c>
      <c r="G563" s="9" t="s">
        <v>835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96</v>
      </c>
      <c r="B565" s="10">
        <v>85</v>
      </c>
      <c r="C565" s="10">
        <v>94</v>
      </c>
      <c r="D565" s="10">
        <v>96</v>
      </c>
      <c r="E565" s="10">
        <v>95</v>
      </c>
      <c r="F565" s="10">
        <v>93</v>
      </c>
      <c r="G565" s="10">
        <v>86</v>
      </c>
      <c r="Q565" s="33"/>
    </row>
    <row r="566" spans="1:17" s="1" customFormat="1" ht="32.25" customHeight="1">
      <c r="A566" s="54" t="s">
        <v>836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5"/>
    </row>
    <row r="567" spans="1:17" s="1" customFormat="1" ht="12">
      <c r="A567" s="12" t="s">
        <v>837</v>
      </c>
      <c r="B567" s="3" t="s">
        <v>2</v>
      </c>
      <c r="C567" s="3">
        <v>35</v>
      </c>
      <c r="D567" s="3" t="s">
        <v>3</v>
      </c>
      <c r="E567" s="38" t="s">
        <v>838</v>
      </c>
      <c r="F567" s="3" t="s">
        <v>5</v>
      </c>
      <c r="G567" s="13">
        <f>(A569*A570+B569*B570+C569*C570+D569*D570+E569*E570+F569*F570+G569*G570+H569*H570+I569*I570)/C567</f>
        <v>72.942857142857093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92</v>
      </c>
      <c r="B570" s="2">
        <v>78</v>
      </c>
      <c r="C570" s="2">
        <v>83</v>
      </c>
      <c r="D570" s="2">
        <v>88</v>
      </c>
      <c r="E570" s="2">
        <v>75</v>
      </c>
      <c r="F570" s="2">
        <v>40</v>
      </c>
      <c r="G570" s="2">
        <v>67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13">
        <f>(A574*A575+B574*B575+C574*C575+D574*D575+E574*E575+F574*F575+G574*G575)/C572</f>
        <v>79.952380952380906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84</v>
      </c>
      <c r="B575" s="2">
        <v>88</v>
      </c>
      <c r="C575" s="2">
        <v>87</v>
      </c>
      <c r="D575" s="2">
        <v>53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13">
        <f>(A579*A580+B579*B580+C579*C580+D579*D580+E579*E580+F579*F580+G579*G580+H579*H580)/C577</f>
        <v>76.9166666666667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87</v>
      </c>
      <c r="B580" s="2">
        <v>82</v>
      </c>
      <c r="C580" s="2">
        <v>90</v>
      </c>
      <c r="D580" s="2">
        <v>91</v>
      </c>
      <c r="E580" s="2">
        <v>78</v>
      </c>
      <c r="F580" s="2">
        <v>42</v>
      </c>
      <c r="G580" s="2">
        <v>64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13">
        <f>(A584*A585+B584*B585+C584*C585+D584*D585+E584*E585+F584*F585+G584*G585+H584*H585+I584*I585)/C582</f>
        <v>93.25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88</v>
      </c>
      <c r="B585" s="2">
        <v>98</v>
      </c>
      <c r="C585" s="2">
        <v>92</v>
      </c>
    </row>
    <row r="586" spans="1:15" s="1" customFormat="1" ht="12">
      <c r="O586" s="3"/>
    </row>
    <row r="587" spans="1:15" s="1" customFormat="1" ht="12">
      <c r="A587" s="12" t="s">
        <v>862</v>
      </c>
      <c r="B587" s="1" t="s">
        <v>2</v>
      </c>
      <c r="C587" s="1">
        <v>35</v>
      </c>
      <c r="D587" s="1" t="s">
        <v>3</v>
      </c>
      <c r="E587" s="40" t="s">
        <v>863</v>
      </c>
      <c r="F587" s="1" t="s">
        <v>5</v>
      </c>
      <c r="G587" s="13">
        <f>(A589*A590+B589*B590+C589*C590+D589*D590+E589*E590+F589*F590+G589*G590)/C587</f>
        <v>88.057142857142907</v>
      </c>
      <c r="O587" s="3"/>
    </row>
    <row r="588" spans="1:15" s="1" customFormat="1" ht="12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75</v>
      </c>
      <c r="B590" s="2">
        <v>96</v>
      </c>
      <c r="C590" s="2">
        <v>90</v>
      </c>
      <c r="D590" s="2">
        <v>86</v>
      </c>
      <c r="E590" s="2">
        <v>85</v>
      </c>
      <c r="F590" s="2">
        <v>96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13">
        <f>(A594*A595+B594*B595+C594*C595+D594*D595+E594*E595+F594*F595+G594*G595)/C592</f>
        <v>76.947368421052602</v>
      </c>
      <c r="H592" s="3"/>
      <c r="J592" s="3"/>
      <c r="K592" s="3"/>
      <c r="L592" s="3"/>
      <c r="M592" s="3"/>
    </row>
    <row r="593" spans="1:13" s="1" customFormat="1" ht="12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88</v>
      </c>
      <c r="B595" s="24">
        <v>39</v>
      </c>
      <c r="C595" s="2">
        <v>95</v>
      </c>
      <c r="D595" s="2">
        <v>95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876</v>
      </c>
      <c r="B597" s="3" t="s">
        <v>2</v>
      </c>
      <c r="C597" s="3">
        <v>37</v>
      </c>
      <c r="D597" s="3" t="s">
        <v>3</v>
      </c>
      <c r="E597" s="4" t="s">
        <v>877</v>
      </c>
      <c r="F597" s="3" t="s">
        <v>5</v>
      </c>
      <c r="G597" s="13">
        <f>(A599*A600+B599*B600+C599*C600+D599*D600+E599*E600+F599*F600+G599*G600+H599*H600+I599*I600)/C597</f>
        <v>88.216216216216196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99</v>
      </c>
      <c r="B600" s="2">
        <v>92</v>
      </c>
      <c r="C600" s="2">
        <v>88</v>
      </c>
      <c r="D600" s="24">
        <v>96</v>
      </c>
      <c r="E600" s="2">
        <v>93</v>
      </c>
      <c r="F600" s="2">
        <v>45</v>
      </c>
      <c r="G600" s="2">
        <v>92</v>
      </c>
      <c r="H600" s="2">
        <v>88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13">
        <f>(A604*A605+B604*B605+C604*C605+D604*D605+E604*E605+F604*F605+G604*G605+H604*H605)/C602</f>
        <v>54.5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83</v>
      </c>
      <c r="B605" s="2">
        <v>70</v>
      </c>
      <c r="C605" s="2">
        <v>59</v>
      </c>
      <c r="D605" s="2">
        <v>91</v>
      </c>
      <c r="E605" s="24">
        <v>28</v>
      </c>
      <c r="F605" s="2">
        <v>45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13">
        <f>(A609*A610+B609*B610+C609*C610+D609*D610+E609*E610+F609*F610+G609*G610+H609*H610+I609*I610+J609*J610+K609*K610)/C607</f>
        <v>91.414634146341498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95</v>
      </c>
      <c r="B610" s="2">
        <v>98</v>
      </c>
      <c r="C610" s="2">
        <v>96</v>
      </c>
      <c r="D610" s="2">
        <v>76</v>
      </c>
      <c r="E610" s="24">
        <v>84</v>
      </c>
      <c r="F610" s="2">
        <v>97</v>
      </c>
      <c r="G610" s="2">
        <v>96</v>
      </c>
      <c r="H610" s="2">
        <v>92</v>
      </c>
      <c r="I610" s="2">
        <v>84</v>
      </c>
      <c r="J610" s="2">
        <v>50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907</v>
      </c>
      <c r="B612" s="3" t="s">
        <v>2</v>
      </c>
      <c r="C612" s="3">
        <v>20</v>
      </c>
      <c r="D612" s="3" t="s">
        <v>3</v>
      </c>
      <c r="E612" s="4" t="s">
        <v>908</v>
      </c>
      <c r="F612" s="3" t="s">
        <v>5</v>
      </c>
      <c r="G612" s="13">
        <f>(A614*A615+B614*B615+C614*C615+D614*D615+E614*E615+F614*F615+G614*G615)/C612</f>
        <v>87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96</v>
      </c>
      <c r="B615" s="2">
        <v>95</v>
      </c>
      <c r="C615" s="2">
        <v>70</v>
      </c>
      <c r="D615" s="2">
        <v>84</v>
      </c>
      <c r="E615" s="2">
        <v>90</v>
      </c>
    </row>
    <row r="616" spans="1:15" s="1" customFormat="1" ht="12">
      <c r="A616" s="3"/>
      <c r="O616" s="3"/>
    </row>
    <row r="617" spans="1:15" s="3" customFormat="1" ht="12">
      <c r="A617" s="1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13">
        <f>(A619*A620+B619*B620+C619*C620+D619*D620+E619*E620+F619*F620)/C617</f>
        <v>87.5416666666667</v>
      </c>
    </row>
    <row r="618" spans="1:15" s="3" customFormat="1" ht="12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93</v>
      </c>
      <c r="B620" s="2">
        <v>94</v>
      </c>
      <c r="C620" s="2">
        <v>77</v>
      </c>
      <c r="D620" s="2">
        <v>84</v>
      </c>
      <c r="E620" s="2">
        <v>90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920</v>
      </c>
      <c r="B622" s="3" t="s">
        <v>2</v>
      </c>
      <c r="C622" s="23">
        <v>25</v>
      </c>
      <c r="D622" s="3" t="s">
        <v>3</v>
      </c>
      <c r="E622" s="3" t="s">
        <v>921</v>
      </c>
      <c r="F622" s="3" t="s">
        <v>5</v>
      </c>
      <c r="G622" s="13">
        <f>(A624*A625+B624*B625+C624*C625+D624*D625+E624*E625+F624*F625+G624*G625+H624*H625)/C622</f>
        <v>77.52</v>
      </c>
    </row>
    <row r="623" spans="1:15" s="3" customFormat="1" ht="12">
      <c r="A623" s="23" t="s">
        <v>922</v>
      </c>
      <c r="B623" s="23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90</v>
      </c>
      <c r="B625" s="24">
        <v>88</v>
      </c>
      <c r="C625" s="2">
        <v>75</v>
      </c>
      <c r="D625" s="2">
        <v>65</v>
      </c>
      <c r="E625" s="2">
        <v>70</v>
      </c>
    </row>
    <row r="626" spans="1:13" s="1" customFormat="1" ht="12"/>
    <row r="627" spans="1:13" s="1" customFormat="1" ht="12">
      <c r="A627" s="1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13">
        <f>(A629*A630+B629*B630+C629*C630+D629*D630+E629*E630+F629*F630+G629*G630+H629*H630)/C627</f>
        <v>95.342857142857099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98</v>
      </c>
      <c r="B630" s="2">
        <v>95</v>
      </c>
      <c r="C630" s="2">
        <v>98</v>
      </c>
      <c r="D630" s="2">
        <v>98</v>
      </c>
      <c r="E630" s="2">
        <v>95</v>
      </c>
      <c r="F630" s="2">
        <v>88</v>
      </c>
    </row>
    <row r="631" spans="1:13" s="1" customFormat="1" ht="12"/>
    <row r="632" spans="1:13" s="1" customFormat="1" ht="12">
      <c r="A632" s="12" t="s">
        <v>934</v>
      </c>
      <c r="B632" s="3" t="s">
        <v>221</v>
      </c>
      <c r="C632" s="3">
        <v>34</v>
      </c>
      <c r="D632" s="3" t="s">
        <v>3</v>
      </c>
      <c r="E632" s="3" t="s">
        <v>935</v>
      </c>
      <c r="F632" s="3" t="s">
        <v>5</v>
      </c>
      <c r="G632" s="13">
        <f>(A634*A635+B634*B635+C634*C635+D634*D635+E634*E635+F634*F635+G634*G635+H634*H635+I634*I635)/C632</f>
        <v>84.323529411764696</v>
      </c>
      <c r="I632" s="3"/>
      <c r="J632" s="3"/>
      <c r="K632" s="3"/>
      <c r="L632" s="3"/>
      <c r="M632" s="3"/>
    </row>
    <row r="633" spans="1:13" s="1" customFormat="1" ht="12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94</v>
      </c>
      <c r="B635" s="2">
        <v>55</v>
      </c>
      <c r="C635" s="2">
        <v>98</v>
      </c>
      <c r="D635" s="2">
        <v>95</v>
      </c>
      <c r="E635" s="2">
        <v>88</v>
      </c>
      <c r="F635" s="2">
        <v>64</v>
      </c>
      <c r="G635" s="2">
        <v>95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941</v>
      </c>
      <c r="B637" s="3" t="s">
        <v>221</v>
      </c>
      <c r="C637" s="3">
        <v>31</v>
      </c>
      <c r="D637" s="3" t="s">
        <v>3</v>
      </c>
      <c r="E637" s="3" t="s">
        <v>908</v>
      </c>
      <c r="F637" s="3" t="s">
        <v>5</v>
      </c>
      <c r="G637" s="13">
        <f>(A639*A640+B639*B640+C639*C640+D639*D640+E639*E640+F639*F640+G639*G640+H639*H640+I639*I640)/C637</f>
        <v>93.903225806451601</v>
      </c>
      <c r="M637" s="21"/>
    </row>
    <row r="638" spans="1:13" s="3" customFormat="1" ht="12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95</v>
      </c>
      <c r="B640" s="2">
        <v>92</v>
      </c>
      <c r="C640" s="2">
        <v>90</v>
      </c>
      <c r="D640" s="2">
        <v>96</v>
      </c>
      <c r="E640" s="2">
        <v>95</v>
      </c>
      <c r="F640" s="2">
        <v>97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948</v>
      </c>
      <c r="B642" s="3" t="s">
        <v>221</v>
      </c>
      <c r="C642" s="3">
        <v>28</v>
      </c>
      <c r="D642" s="3" t="s">
        <v>3</v>
      </c>
      <c r="E642" s="3" t="s">
        <v>949</v>
      </c>
      <c r="F642" s="3" t="s">
        <v>5</v>
      </c>
      <c r="G642" s="13">
        <f>(A644*A645+B644*B645+C644*C645+D644*D645+E644*E645+F644*F645+G644*G645)/C642</f>
        <v>89.321428571428598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98</v>
      </c>
      <c r="B645" s="2">
        <v>56</v>
      </c>
      <c r="C645" s="2">
        <v>98</v>
      </c>
      <c r="D645" s="2">
        <v>95</v>
      </c>
      <c r="E645" s="24">
        <v>98</v>
      </c>
      <c r="F645" s="2">
        <v>88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956</v>
      </c>
      <c r="B647" s="3" t="s">
        <v>221</v>
      </c>
      <c r="C647" s="3">
        <v>43</v>
      </c>
      <c r="D647" s="3" t="s">
        <v>3</v>
      </c>
      <c r="E647" s="3" t="s">
        <v>957</v>
      </c>
      <c r="F647" s="3" t="s">
        <v>5</v>
      </c>
      <c r="G647" s="13">
        <f>(A649*A650+B649*B650+C649*C650+D649*D650+E649*E650+F649*F650+G649*G650+H649*H650+I649*I650+J649*J650)/C647</f>
        <v>96.604651162790702</v>
      </c>
      <c r="N647" s="1"/>
    </row>
    <row r="648" spans="1:15" s="3" customFormat="1" ht="12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98</v>
      </c>
      <c r="B650" s="2">
        <v>98</v>
      </c>
      <c r="C650" s="2">
        <v>98</v>
      </c>
      <c r="D650" s="2">
        <v>99</v>
      </c>
      <c r="E650" s="2">
        <v>90</v>
      </c>
      <c r="F650" s="2">
        <v>96</v>
      </c>
      <c r="G650" s="2">
        <v>97</v>
      </c>
      <c r="H650" s="2">
        <v>98</v>
      </c>
      <c r="I650" s="2">
        <v>98</v>
      </c>
      <c r="J650" s="2">
        <v>90</v>
      </c>
    </row>
    <row r="651" spans="1:15" s="3" customFormat="1" ht="12">
      <c r="N651" s="1"/>
    </row>
    <row r="652" spans="1:15" s="3" customFormat="1" ht="12.75">
      <c r="A652" s="12" t="s">
        <v>965</v>
      </c>
      <c r="B652" s="3" t="s">
        <v>221</v>
      </c>
      <c r="C652" s="3">
        <v>20</v>
      </c>
      <c r="D652" s="3" t="s">
        <v>3</v>
      </c>
      <c r="E652" s="40" t="s">
        <v>887</v>
      </c>
      <c r="F652" s="3" t="s">
        <v>5</v>
      </c>
      <c r="G652" s="13">
        <f>(A654*A655+B654*B655+C654*C655+D654*D655+E654*E655+F654*F655+G654*G655+H654*H655)/C652</f>
        <v>94.7</v>
      </c>
      <c r="M652" s="21"/>
      <c r="N652" s="1"/>
    </row>
    <row r="653" spans="1:15" s="3" customFormat="1" ht="12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98</v>
      </c>
      <c r="B655" s="2">
        <v>94</v>
      </c>
      <c r="C655" s="2">
        <v>97</v>
      </c>
      <c r="D655" s="2">
        <v>98</v>
      </c>
      <c r="E655" s="2">
        <v>50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13">
        <f>(A659*A660+B659*B660+C659*C660+D659*D660+E659*E660+F659*F660+G659*G660+H659*H660+I659*I660)/C657</f>
        <v>96.758620689655203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99</v>
      </c>
      <c r="B660" s="2">
        <v>96</v>
      </c>
      <c r="C660" s="2">
        <v>94</v>
      </c>
      <c r="D660" s="2">
        <v>94</v>
      </c>
      <c r="E660" s="2">
        <v>98</v>
      </c>
      <c r="F660" s="2">
        <v>97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13">
        <f>(A664*A665+B664*B665+C664*C665+D664*D665+E664*E665+F664*F665+G664*G665+H664*H665)/C662</f>
        <v>96.6666666666667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980</v>
      </c>
      <c r="B663" s="3" t="s">
        <v>981</v>
      </c>
      <c r="C663" s="3" t="s">
        <v>975</v>
      </c>
      <c r="D663" s="3" t="s">
        <v>393</v>
      </c>
      <c r="E663" s="23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95</v>
      </c>
      <c r="B665" s="2">
        <v>98</v>
      </c>
      <c r="C665" s="2">
        <v>94</v>
      </c>
      <c r="D665" s="2">
        <v>98</v>
      </c>
      <c r="E665" s="2">
        <v>99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983</v>
      </c>
      <c r="B667" s="3" t="s">
        <v>2</v>
      </c>
      <c r="C667" s="3">
        <v>26</v>
      </c>
      <c r="D667" s="3" t="s">
        <v>3</v>
      </c>
      <c r="E667" s="44" t="s">
        <v>984</v>
      </c>
      <c r="F667" s="3" t="s">
        <v>5</v>
      </c>
      <c r="G667" s="13">
        <f>(A669*A670+B669*B670+C669*C670+D669*D670+E669*E670+F669*F670+G669*G670)/C667</f>
        <v>89.5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92</v>
      </c>
      <c r="B670" s="2">
        <v>63</v>
      </c>
      <c r="C670" s="2">
        <v>97</v>
      </c>
      <c r="D670" s="2">
        <v>91</v>
      </c>
      <c r="E670" s="2">
        <v>91</v>
      </c>
      <c r="F670" s="2">
        <v>95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13">
        <f>(A674*A675+B674*B675+C674*C675+D674*D675+E674*E675+F674*F675+G674*G675)/C672</f>
        <v>75.375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92</v>
      </c>
      <c r="B675" s="2">
        <v>63</v>
      </c>
      <c r="C675" s="2">
        <v>98</v>
      </c>
      <c r="D675" s="2">
        <v>0</v>
      </c>
      <c r="E675" s="24">
        <v>95</v>
      </c>
      <c r="F675" s="2">
        <v>99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13">
        <f>(A679*A680+B679*B680+C679*C680+D679*D680+E679*E680+F679*F680+G679*G680+H679*H680+I679*I680)/C677</f>
        <v>78.1142857142857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0</v>
      </c>
      <c r="B680" s="2">
        <v>98</v>
      </c>
      <c r="C680" s="2">
        <v>94</v>
      </c>
      <c r="D680" s="2">
        <v>98</v>
      </c>
      <c r="E680" s="24">
        <v>94</v>
      </c>
      <c r="F680" s="2">
        <v>99</v>
      </c>
      <c r="G680" s="2">
        <v>63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13">
        <f>(A684*A685+B684*B685+C684*C685+D684*D685+E684*E685+F684*F685+G684*G685)/C682</f>
        <v>78.142857142857096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75</v>
      </c>
      <c r="B685" s="2">
        <v>80</v>
      </c>
      <c r="C685" s="2">
        <v>87</v>
      </c>
      <c r="D685" s="2">
        <v>44</v>
      </c>
      <c r="E685" s="2">
        <v>96</v>
      </c>
      <c r="F685" s="2">
        <v>96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1010</v>
      </c>
      <c r="B687" s="3" t="s">
        <v>221</v>
      </c>
      <c r="C687" s="3">
        <v>13</v>
      </c>
      <c r="D687" s="3" t="s">
        <v>3</v>
      </c>
      <c r="E687" s="3" t="s">
        <v>863</v>
      </c>
      <c r="F687" s="3" t="s">
        <v>5</v>
      </c>
      <c r="G687" s="13">
        <f>(A689*A690+B689*B690+C689*C690+D689*D690+E689*E690+F689*F690)/C687</f>
        <v>85.153846153846203</v>
      </c>
      <c r="M687" s="21"/>
    </row>
    <row r="688" spans="1:15" s="3" customFormat="1" ht="12.75">
      <c r="A688" s="3" t="s">
        <v>1011</v>
      </c>
      <c r="B688" s="3" t="s">
        <v>1012</v>
      </c>
      <c r="C688" s="3" t="s">
        <v>1013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56</v>
      </c>
      <c r="B690" s="2">
        <v>95</v>
      </c>
      <c r="C690" s="2">
        <v>85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1014</v>
      </c>
      <c r="B692" s="3" t="s">
        <v>221</v>
      </c>
      <c r="C692" s="3">
        <v>15</v>
      </c>
      <c r="D692" s="3" t="s">
        <v>3</v>
      </c>
      <c r="E692" s="3" t="s">
        <v>1015</v>
      </c>
      <c r="F692" s="3" t="s">
        <v>5</v>
      </c>
      <c r="G692" s="13">
        <f>(A694*A695+B694*B695+C694*C695+D694*D695)/C692</f>
        <v>87.933333333333294</v>
      </c>
      <c r="M692" s="21"/>
    </row>
    <row r="693" spans="1:50" s="3" customFormat="1" ht="12.75">
      <c r="A693" s="3" t="s">
        <v>1016</v>
      </c>
      <c r="B693" s="3" t="s">
        <v>1017</v>
      </c>
      <c r="C693" s="3" t="s">
        <v>1006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91</v>
      </c>
      <c r="B695" s="2">
        <v>85</v>
      </c>
      <c r="C695" s="2">
        <v>87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1018</v>
      </c>
      <c r="B697" s="3" t="s">
        <v>221</v>
      </c>
      <c r="C697" s="3">
        <v>18</v>
      </c>
      <c r="D697" s="3" t="s">
        <v>3</v>
      </c>
      <c r="E697" s="4" t="s">
        <v>877</v>
      </c>
      <c r="F697" s="3" t="s">
        <v>5</v>
      </c>
      <c r="G697" s="13">
        <f>(A699*A700+B699*B700+C699*C700+D699*D700+E699*E700+F699*F700)/C697</f>
        <v>79.5</v>
      </c>
      <c r="M697" s="21"/>
    </row>
    <row r="698" spans="1:50" s="3" customFormat="1" ht="12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95</v>
      </c>
      <c r="B700" s="2">
        <v>88</v>
      </c>
      <c r="C700" s="2">
        <v>42</v>
      </c>
      <c r="D700" s="2">
        <v>72</v>
      </c>
      <c r="E700" s="2">
        <v>88</v>
      </c>
    </row>
    <row r="701" spans="1:50" s="1" customFormat="1" ht="22.5">
      <c r="A701" s="56" t="s">
        <v>1023</v>
      </c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</row>
    <row r="702" spans="1:50" s="1" customFormat="1" ht="12">
      <c r="A702" s="12" t="s">
        <v>1024</v>
      </c>
      <c r="B702" s="3" t="s">
        <v>221</v>
      </c>
      <c r="C702" s="3">
        <v>16</v>
      </c>
      <c r="D702" s="3" t="s">
        <v>3</v>
      </c>
      <c r="E702" s="3" t="s">
        <v>1025</v>
      </c>
      <c r="F702" s="3" t="s">
        <v>5</v>
      </c>
      <c r="G702" s="13">
        <f>(A704*A705+B704*B705+C704*C705+D704*D705+E704*E705+F704*F705+G704*G705)/C702</f>
        <v>92.375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98</v>
      </c>
      <c r="B705" s="2">
        <v>89</v>
      </c>
      <c r="C705" s="2">
        <v>92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1029</v>
      </c>
      <c r="B707" s="3" t="s">
        <v>221</v>
      </c>
      <c r="C707" s="3">
        <v>33</v>
      </c>
      <c r="D707" s="3" t="s">
        <v>3</v>
      </c>
      <c r="E707" s="3" t="s">
        <v>1015</v>
      </c>
      <c r="F707" s="3" t="s">
        <v>5</v>
      </c>
      <c r="G707" s="13">
        <f>(A709*A710+B709*B710+C709*C710+D709*D710+E709*E710+F709*F710+G709*G710+H709*H710+I709*I710)/C707</f>
        <v>97.3333333333333</v>
      </c>
    </row>
    <row r="708" spans="1:72" s="3" customFormat="1" ht="12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98</v>
      </c>
      <c r="B710" s="2">
        <v>99</v>
      </c>
      <c r="C710" s="2">
        <v>96</v>
      </c>
      <c r="D710" s="2">
        <v>96</v>
      </c>
      <c r="E710" s="2">
        <v>99</v>
      </c>
      <c r="F710" s="2">
        <v>98</v>
      </c>
      <c r="G710" s="2">
        <v>99</v>
      </c>
      <c r="H710" s="2">
        <v>96</v>
      </c>
      <c r="I710" s="2">
        <v>92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1039</v>
      </c>
      <c r="B712" s="3" t="s">
        <v>221</v>
      </c>
      <c r="C712" s="3">
        <v>31</v>
      </c>
      <c r="D712" s="3" t="s">
        <v>3</v>
      </c>
      <c r="E712" s="3" t="s">
        <v>1040</v>
      </c>
      <c r="F712" s="3" t="s">
        <v>5</v>
      </c>
      <c r="G712" s="13">
        <f>(A714*A715+B714*B715+C714*C715+D714*D715+E714*E715+F714*F715+G714*G715+H714*H715)/C712</f>
        <v>99</v>
      </c>
    </row>
    <row r="713" spans="1:72" s="3" customFormat="1" ht="12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99</v>
      </c>
      <c r="B715" s="2">
        <v>99</v>
      </c>
      <c r="C715" s="2">
        <v>99</v>
      </c>
      <c r="D715" s="2">
        <v>99</v>
      </c>
      <c r="E715" s="2">
        <v>99</v>
      </c>
      <c r="F715" s="2">
        <v>99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1046</v>
      </c>
      <c r="B717" s="3" t="s">
        <v>221</v>
      </c>
      <c r="C717" s="3">
        <v>31</v>
      </c>
      <c r="D717" s="3" t="s">
        <v>3</v>
      </c>
      <c r="E717" s="3" t="s">
        <v>1047</v>
      </c>
      <c r="F717" s="3" t="s">
        <v>5</v>
      </c>
      <c r="G717" s="13">
        <f>(A719*A720+B719*B720+C719*C720+D719*D720+E719*E720+F719*F720+G719*G720+H719*H720)/C717</f>
        <v>84.258064516128997</v>
      </c>
    </row>
    <row r="718" spans="1:72" s="3" customFormat="1" ht="12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64</v>
      </c>
      <c r="B720" s="2">
        <v>98</v>
      </c>
      <c r="C720" s="2">
        <v>72</v>
      </c>
      <c r="D720" s="2">
        <v>98</v>
      </c>
      <c r="E720" s="2">
        <v>91</v>
      </c>
      <c r="F720" s="2">
        <v>69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1054</v>
      </c>
      <c r="B722" s="3" t="s">
        <v>221</v>
      </c>
      <c r="C722" s="3">
        <v>27</v>
      </c>
      <c r="D722" s="3" t="s">
        <v>3</v>
      </c>
      <c r="E722" s="3" t="s">
        <v>1047</v>
      </c>
      <c r="F722" s="3" t="s">
        <v>5</v>
      </c>
      <c r="G722" s="13">
        <f>(A724*A725+B724*B725+C724*C725+D724*D725+E724*E725+F724*F725+G724*G725+H724*H725+I724*I725)/C722</f>
        <v>84.814814814814795</v>
      </c>
    </row>
    <row r="723" spans="1:72" s="3" customFormat="1" ht="12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98</v>
      </c>
      <c r="B725" s="2">
        <v>99</v>
      </c>
      <c r="C725" s="2">
        <v>99</v>
      </c>
      <c r="D725" s="2">
        <v>69</v>
      </c>
      <c r="E725" s="2">
        <v>78</v>
      </c>
      <c r="F725" s="2">
        <v>79</v>
      </c>
      <c r="G725" s="2">
        <v>95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1060</v>
      </c>
      <c r="B727" s="3" t="s">
        <v>221</v>
      </c>
      <c r="C727" s="3">
        <v>37</v>
      </c>
      <c r="D727" s="3" t="s">
        <v>3</v>
      </c>
      <c r="E727" s="3" t="s">
        <v>1061</v>
      </c>
      <c r="F727" s="3" t="s">
        <v>5</v>
      </c>
      <c r="G727" s="13">
        <f>(A729*A730+B729*B730+C729*C730+D729*D730+E729*E730+F729*F730+G729*G730+H729*H730+I729*I730)/C727</f>
        <v>94.756756756756801</v>
      </c>
    </row>
    <row r="728" spans="1:72" s="3" customFormat="1" ht="12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98</v>
      </c>
      <c r="B730" s="2">
        <v>99</v>
      </c>
      <c r="C730" s="2">
        <v>97</v>
      </c>
      <c r="D730" s="2">
        <v>93</v>
      </c>
      <c r="E730" s="2">
        <v>96</v>
      </c>
      <c r="F730" s="2">
        <v>91</v>
      </c>
      <c r="G730" s="2">
        <v>88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1068</v>
      </c>
      <c r="B732" s="3" t="s">
        <v>221</v>
      </c>
      <c r="C732" s="3">
        <v>35</v>
      </c>
      <c r="D732" s="3" t="s">
        <v>3</v>
      </c>
      <c r="E732" s="3" t="s">
        <v>1069</v>
      </c>
      <c r="F732" s="3" t="s">
        <v>5</v>
      </c>
      <c r="G732" s="13">
        <f>(A734*A735+B734*B735+C734*C735+D734*D735+E734*E735+F734*F735+G734*G735+H734*H735+I734*I735)/C732</f>
        <v>86.485714285714295</v>
      </c>
    </row>
    <row r="733" spans="1:72" s="3" customFormat="1" ht="12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96</v>
      </c>
      <c r="B735" s="2">
        <v>99</v>
      </c>
      <c r="C735" s="2">
        <v>95</v>
      </c>
      <c r="D735" s="2">
        <v>38</v>
      </c>
      <c r="E735" s="2">
        <v>93</v>
      </c>
      <c r="F735" s="2">
        <v>99</v>
      </c>
      <c r="G735" s="2">
        <v>94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1077</v>
      </c>
      <c r="B737" s="3" t="s">
        <v>221</v>
      </c>
      <c r="C737" s="3">
        <v>22</v>
      </c>
      <c r="D737" s="3" t="s">
        <v>3</v>
      </c>
      <c r="E737" s="3" t="s">
        <v>853</v>
      </c>
      <c r="F737" s="3" t="s">
        <v>5</v>
      </c>
      <c r="G737" s="13">
        <f>(A739*A740+B739*B740+C739*C740+D739*D740+E739*E740+F739*F740+G739*G740+H739*H740+I739*I740)/C737</f>
        <v>92.5</v>
      </c>
    </row>
    <row r="738" spans="1:72" s="3" customFormat="1" ht="12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93</v>
      </c>
      <c r="B740" s="2">
        <v>96</v>
      </c>
      <c r="C740" s="2">
        <v>89</v>
      </c>
      <c r="D740" s="2">
        <v>92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1082</v>
      </c>
      <c r="B742" s="3" t="s">
        <v>221</v>
      </c>
      <c r="C742" s="3">
        <v>30</v>
      </c>
      <c r="D742" s="3" t="s">
        <v>3</v>
      </c>
      <c r="E742" s="3" t="s">
        <v>1083</v>
      </c>
      <c r="F742" s="3" t="s">
        <v>5</v>
      </c>
      <c r="G742" s="13">
        <f>(A744*A745+B744*B745+C744*C745+D744*D745+E744*E745+F744*F745+G744*G745+H744*H745+I744*I745)/C742</f>
        <v>92.633333333333297</v>
      </c>
    </row>
    <row r="743" spans="1:72" s="3" customFormat="1" ht="12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96</v>
      </c>
      <c r="B745" s="2">
        <v>95</v>
      </c>
      <c r="C745" s="2">
        <v>86</v>
      </c>
      <c r="D745" s="2">
        <v>95</v>
      </c>
      <c r="E745" s="2">
        <v>96</v>
      </c>
      <c r="F745" s="2">
        <v>91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1090</v>
      </c>
      <c r="B747" s="3" t="s">
        <v>221</v>
      </c>
      <c r="C747" s="3">
        <v>23</v>
      </c>
      <c r="D747" s="3" t="s">
        <v>3</v>
      </c>
      <c r="E747" s="3" t="s">
        <v>1091</v>
      </c>
      <c r="F747" s="3" t="s">
        <v>5</v>
      </c>
      <c r="G747" s="13">
        <f>(A749*A750+B749*B750+C749*C750+D749*D750+E749*E750+F749*F750+G749*G750)/C747</f>
        <v>96.869565217391298</v>
      </c>
    </row>
    <row r="748" spans="1:72" s="3" customFormat="1" ht="12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93</v>
      </c>
      <c r="C750" s="2">
        <v>98</v>
      </c>
      <c r="D750" s="2">
        <v>96</v>
      </c>
      <c r="E750" s="2">
        <v>99</v>
      </c>
    </row>
    <row r="751" spans="1:72" s="1" customFormat="1" ht="22.5">
      <c r="A751" s="52" t="s">
        <v>1096</v>
      </c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</row>
    <row r="752" spans="1:72" s="1" customFormat="1" ht="12">
      <c r="A752" s="1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13">
        <f>(A754*A755+B754*B755+C754*C755+D754*D755+E754*E755+F754*F755+G754*G755)/C752</f>
        <v>84.095238095238102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53</v>
      </c>
      <c r="B755" s="2">
        <v>51</v>
      </c>
      <c r="C755" s="2">
        <v>80</v>
      </c>
      <c r="D755" s="2">
        <v>95</v>
      </c>
      <c r="E755" s="2">
        <v>90</v>
      </c>
      <c r="F755" s="2">
        <v>89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13">
        <f>(A759*A760+B759*B760+C759*C760+D759*D760+E759*E760+F759*F760+G759*G760+H759*H760)/C757</f>
        <v>94.173913043478294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94</v>
      </c>
      <c r="B760" s="2">
        <v>92</v>
      </c>
      <c r="C760" s="2">
        <v>95</v>
      </c>
      <c r="D760" s="2">
        <v>96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13">
        <f>(A764*A765+B764*B765+C764*C765+D764*D765+E764*E765+F764*F765+G764*G765+H764*H765)/C762</f>
        <v>87.428571428571402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84</v>
      </c>
      <c r="B765" s="2">
        <v>88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13">
        <f>(A769*A770+B769*B770+C769*C770+D769*D770+E769*E770+F769*F770)/C767</f>
        <v>54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53</v>
      </c>
      <c r="B770" s="2">
        <v>55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1116</v>
      </c>
      <c r="B772" s="3" t="s">
        <v>2</v>
      </c>
      <c r="C772" s="3">
        <v>18</v>
      </c>
      <c r="D772" s="3" t="s">
        <v>3</v>
      </c>
      <c r="E772" s="3" t="s">
        <v>1117</v>
      </c>
      <c r="F772" s="3" t="s">
        <v>5</v>
      </c>
      <c r="G772" s="13">
        <f>(A774*A775+B774*B775+C774*C775+D774*D775+E774*E775+F774*F775+G774*G775+H774*H775)/C772</f>
        <v>98.8333333333333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99</v>
      </c>
      <c r="B775" s="2">
        <v>99</v>
      </c>
      <c r="C775" s="2">
        <v>98</v>
      </c>
      <c r="D775" s="2">
        <v>99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1122</v>
      </c>
      <c r="B777" s="3" t="s">
        <v>2</v>
      </c>
      <c r="C777" s="3">
        <v>19</v>
      </c>
      <c r="D777" s="3" t="s">
        <v>3</v>
      </c>
      <c r="E777" s="3" t="s">
        <v>1117</v>
      </c>
      <c r="F777" s="3" t="s">
        <v>5</v>
      </c>
      <c r="G777" s="13">
        <f>(A779*A780+B779*B780+C779*C780+D779*D780+E779*E780+F779*F780+G779*G780)/C777</f>
        <v>97.210526315789494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98</v>
      </c>
      <c r="B780" s="2">
        <v>99</v>
      </c>
      <c r="C780" s="2">
        <v>98</v>
      </c>
      <c r="D780" s="2">
        <v>94</v>
      </c>
      <c r="E780" s="2">
        <v>99</v>
      </c>
      <c r="F780" s="2">
        <v>99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1126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95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99</v>
      </c>
      <c r="B785" s="22">
        <v>90</v>
      </c>
      <c r="C785" s="22">
        <v>99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13">
        <f>(A789*A790+B789*B790+C789*C790+D789*D790+E789*E790+F789*F790+G789*G790)/C787</f>
        <v>96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90</v>
      </c>
      <c r="B790" s="2">
        <v>99</v>
      </c>
      <c r="C790" s="2">
        <v>99</v>
      </c>
      <c r="D790" s="2">
        <v>96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13">
        <f>(A794*A795+B794*B795+C794*C795+D794*D795+E794*E795)/C792</f>
        <v>87.739130434782595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70</v>
      </c>
      <c r="B795" s="2">
        <v>98</v>
      </c>
      <c r="C795" s="2">
        <v>92</v>
      </c>
      <c r="D795" s="2">
        <v>95</v>
      </c>
      <c r="E795" s="2">
        <v>85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13">
        <f>(A799*A800+B799*B800+C799*C800+D799*D800+E799*E800+F799*F800+G799*G800)/C797</f>
        <v>92.6666666666667</v>
      </c>
      <c r="H797" s="3"/>
      <c r="I797" s="3"/>
      <c r="J797" s="3"/>
      <c r="K797" s="3"/>
    </row>
    <row r="798" spans="1:51" s="1" customFormat="1" ht="12.75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90</v>
      </c>
      <c r="B800" s="2">
        <v>91</v>
      </c>
      <c r="C800" s="2">
        <v>90</v>
      </c>
      <c r="D800" s="2">
        <v>99</v>
      </c>
      <c r="E800" s="2">
        <v>98</v>
      </c>
      <c r="F800" s="2">
        <v>88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13">
        <f>(A804*A805+B804*B805+C804*C805+D804*D805+E804*E805+F804*F805)/C802</f>
        <v>93.966666666666697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90</v>
      </c>
      <c r="B805" s="2">
        <v>93</v>
      </c>
      <c r="C805" s="2">
        <v>98</v>
      </c>
      <c r="D805" s="2">
        <v>99</v>
      </c>
      <c r="E805" s="2">
        <v>85</v>
      </c>
      <c r="F805" s="2">
        <v>92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1157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96.692307692307693</v>
      </c>
      <c r="H807" s="3"/>
      <c r="I807" s="3"/>
      <c r="J807" s="3"/>
      <c r="K807" s="3"/>
    </row>
    <row r="808" spans="1:51" s="1" customFormat="1" ht="12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99</v>
      </c>
      <c r="B810" s="2">
        <v>97</v>
      </c>
      <c r="C810" s="2">
        <v>97</v>
      </c>
      <c r="D810" s="2">
        <v>97</v>
      </c>
      <c r="E810" s="2">
        <v>93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1163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93.571428571428598</v>
      </c>
      <c r="H812" s="3"/>
      <c r="I812" s="3"/>
      <c r="J812" s="3"/>
      <c r="K812" s="3"/>
    </row>
    <row r="813" spans="1:51" s="1" customFormat="1" ht="12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97</v>
      </c>
      <c r="B815" s="2">
        <v>99</v>
      </c>
      <c r="C815" s="2">
        <v>88</v>
      </c>
      <c r="D815" s="2"/>
      <c r="E815" s="2">
        <v>93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L13" sqref="L13"/>
    </sheetView>
  </sheetViews>
  <sheetFormatPr defaultRowHeight="13.5"/>
  <cols>
    <col min="2" max="2" width="7.625" customWidth="1"/>
    <col min="5" max="5" width="7.5" customWidth="1"/>
    <col min="9" max="9" width="8.375" customWidth="1"/>
  </cols>
  <sheetData>
    <row r="1" spans="1:9">
      <c r="A1" s="59" t="s">
        <v>1172</v>
      </c>
      <c r="B1" s="59"/>
      <c r="C1" s="59"/>
      <c r="D1" s="59"/>
      <c r="E1" s="59"/>
      <c r="F1" s="59" t="s">
        <v>1173</v>
      </c>
      <c r="G1" s="59"/>
      <c r="H1" s="59"/>
      <c r="I1" s="59"/>
    </row>
    <row r="2" spans="1:9">
      <c r="A2" s="61" t="s">
        <v>1167</v>
      </c>
      <c r="B2" s="61" t="s">
        <v>1168</v>
      </c>
      <c r="C2" s="61" t="s">
        <v>1169</v>
      </c>
      <c r="D2" s="61" t="s">
        <v>1170</v>
      </c>
      <c r="E2" s="61" t="s">
        <v>1171</v>
      </c>
      <c r="F2" s="61" t="s">
        <v>1167</v>
      </c>
      <c r="G2" s="61" t="s">
        <v>1174</v>
      </c>
      <c r="H2" s="61" t="s">
        <v>1169</v>
      </c>
      <c r="I2" s="61" t="s">
        <v>1170</v>
      </c>
    </row>
    <row r="3" spans="1:9">
      <c r="A3" s="12" t="s">
        <v>228</v>
      </c>
      <c r="B3" s="1">
        <v>37</v>
      </c>
      <c r="C3" s="1" t="s">
        <v>161</v>
      </c>
      <c r="D3" s="13">
        <v>97.837837837837839</v>
      </c>
      <c r="E3" s="60">
        <v>1</v>
      </c>
      <c r="F3" s="63" t="s">
        <v>1175</v>
      </c>
      <c r="G3" s="63" t="s">
        <v>154</v>
      </c>
      <c r="H3" s="63" t="s">
        <v>153</v>
      </c>
      <c r="I3" s="64">
        <v>99</v>
      </c>
    </row>
    <row r="4" spans="1:9">
      <c r="A4" s="12" t="s">
        <v>197</v>
      </c>
      <c r="B4" s="1">
        <v>26</v>
      </c>
      <c r="C4" s="1" t="s">
        <v>198</v>
      </c>
      <c r="D4" s="13">
        <v>97.307692307692307</v>
      </c>
      <c r="E4" s="60">
        <v>2</v>
      </c>
      <c r="F4" s="63" t="s">
        <v>1176</v>
      </c>
      <c r="G4" s="63" t="s">
        <v>1177</v>
      </c>
      <c r="H4" s="63" t="s">
        <v>161</v>
      </c>
      <c r="I4" s="64">
        <v>99</v>
      </c>
    </row>
    <row r="5" spans="1:9">
      <c r="A5" s="12" t="s">
        <v>212</v>
      </c>
      <c r="B5" s="1">
        <v>30</v>
      </c>
      <c r="C5" s="1" t="s">
        <v>213</v>
      </c>
      <c r="D5" s="13">
        <v>97.266666666666666</v>
      </c>
      <c r="E5" s="60">
        <v>3</v>
      </c>
      <c r="F5" s="63" t="s">
        <v>179</v>
      </c>
      <c r="G5" s="63" t="s">
        <v>1178</v>
      </c>
      <c r="H5" s="63" t="s">
        <v>180</v>
      </c>
      <c r="I5" s="64">
        <v>99</v>
      </c>
    </row>
    <row r="6" spans="1:9">
      <c r="A6" s="12" t="s">
        <v>235</v>
      </c>
      <c r="B6" s="1">
        <v>35</v>
      </c>
      <c r="C6" s="1" t="s">
        <v>236</v>
      </c>
      <c r="D6" s="13">
        <v>97.142857142857139</v>
      </c>
      <c r="E6" s="60">
        <v>4</v>
      </c>
      <c r="F6" s="63" t="s">
        <v>1179</v>
      </c>
      <c r="G6" s="63" t="s">
        <v>223</v>
      </c>
      <c r="H6" s="63" t="s">
        <v>173</v>
      </c>
      <c r="I6" s="64">
        <v>99</v>
      </c>
    </row>
    <row r="7" spans="1:9">
      <c r="A7" s="12" t="s">
        <v>249</v>
      </c>
      <c r="B7" s="1">
        <v>30</v>
      </c>
      <c r="C7" s="1" t="s">
        <v>32</v>
      </c>
      <c r="D7" s="13">
        <v>97</v>
      </c>
      <c r="E7" s="60">
        <v>5</v>
      </c>
      <c r="F7" s="63" t="s">
        <v>1180</v>
      </c>
      <c r="G7" s="63" t="s">
        <v>229</v>
      </c>
      <c r="H7" s="63" t="s">
        <v>161</v>
      </c>
      <c r="I7" s="64">
        <v>99</v>
      </c>
    </row>
    <row r="8" spans="1:9">
      <c r="A8" s="12" t="s">
        <v>160</v>
      </c>
      <c r="B8" s="1">
        <v>24</v>
      </c>
      <c r="C8" s="1" t="s">
        <v>161</v>
      </c>
      <c r="D8" s="13">
        <v>96.75</v>
      </c>
      <c r="E8" s="60">
        <v>6</v>
      </c>
      <c r="F8" s="63" t="s">
        <v>1181</v>
      </c>
      <c r="G8" s="63" t="s">
        <v>239</v>
      </c>
      <c r="H8" s="63" t="s">
        <v>236</v>
      </c>
      <c r="I8" s="64">
        <v>99</v>
      </c>
    </row>
    <row r="9" spans="1:9">
      <c r="A9" s="12" t="s">
        <v>46</v>
      </c>
      <c r="B9" s="1">
        <v>29</v>
      </c>
      <c r="C9" s="15" t="s">
        <v>47</v>
      </c>
      <c r="D9" s="13">
        <v>96.551724137931032</v>
      </c>
      <c r="E9" s="60">
        <v>7</v>
      </c>
    </row>
    <row r="10" spans="1:9">
      <c r="A10" s="12" t="s">
        <v>220</v>
      </c>
      <c r="B10" s="1">
        <v>32</v>
      </c>
      <c r="C10" s="1" t="s">
        <v>173</v>
      </c>
      <c r="D10" s="13">
        <v>96.5</v>
      </c>
      <c r="E10" s="60">
        <v>8</v>
      </c>
      <c r="F10" s="66" t="s">
        <v>1182</v>
      </c>
      <c r="G10" s="66"/>
      <c r="H10" s="66"/>
      <c r="I10" s="66"/>
    </row>
    <row r="11" spans="1:9">
      <c r="A11" s="12" t="s">
        <v>31</v>
      </c>
      <c r="B11" s="1">
        <v>25</v>
      </c>
      <c r="C11" s="1" t="s">
        <v>32</v>
      </c>
      <c r="D11" s="13">
        <v>96.08</v>
      </c>
      <c r="E11" s="60">
        <v>9</v>
      </c>
      <c r="F11" s="63" t="s">
        <v>1167</v>
      </c>
      <c r="G11" s="63" t="s">
        <v>1174</v>
      </c>
      <c r="H11" s="63" t="s">
        <v>1169</v>
      </c>
      <c r="I11" s="63" t="s">
        <v>1170</v>
      </c>
    </row>
    <row r="12" spans="1:9">
      <c r="A12" s="16" t="s">
        <v>60</v>
      </c>
      <c r="B12" s="1">
        <v>24</v>
      </c>
      <c r="C12" s="1" t="s">
        <v>61</v>
      </c>
      <c r="D12" s="13">
        <v>95.708333333333329</v>
      </c>
      <c r="E12" s="60">
        <v>10</v>
      </c>
      <c r="F12" s="63" t="s">
        <v>1183</v>
      </c>
      <c r="G12" s="63" t="s">
        <v>1184</v>
      </c>
      <c r="H12" s="63" t="s">
        <v>54</v>
      </c>
      <c r="I12" s="63">
        <v>47</v>
      </c>
    </row>
    <row r="13" spans="1:9">
      <c r="A13" s="12" t="s">
        <v>261</v>
      </c>
      <c r="B13" s="1">
        <v>29</v>
      </c>
      <c r="C13" s="1" t="s">
        <v>98</v>
      </c>
      <c r="D13" s="13">
        <v>95.517241379310349</v>
      </c>
      <c r="E13" s="61">
        <v>11</v>
      </c>
      <c r="F13" s="63" t="s">
        <v>1185</v>
      </c>
      <c r="G13" s="63" t="s">
        <v>1186</v>
      </c>
      <c r="H13" s="63" t="s">
        <v>68</v>
      </c>
      <c r="I13" s="63">
        <v>30</v>
      </c>
    </row>
    <row r="14" spans="1:9">
      <c r="A14" s="12" t="s">
        <v>179</v>
      </c>
      <c r="B14" s="1">
        <v>41</v>
      </c>
      <c r="C14" s="1" t="s">
        <v>180</v>
      </c>
      <c r="D14" s="13">
        <v>95.195121951219505</v>
      </c>
      <c r="E14" s="61">
        <v>12</v>
      </c>
      <c r="F14" s="63" t="s">
        <v>1187</v>
      </c>
      <c r="G14" s="63" t="s">
        <v>1188</v>
      </c>
      <c r="H14" s="63" t="s">
        <v>76</v>
      </c>
      <c r="I14" s="63">
        <v>69</v>
      </c>
    </row>
    <row r="15" spans="1:9">
      <c r="A15" s="12" t="s">
        <v>137</v>
      </c>
      <c r="B15" s="1">
        <v>34</v>
      </c>
      <c r="C15" s="1" t="s">
        <v>138</v>
      </c>
      <c r="D15" s="13">
        <v>95.058823529411768</v>
      </c>
      <c r="E15" s="61">
        <v>13</v>
      </c>
      <c r="F15" s="63" t="s">
        <v>1187</v>
      </c>
      <c r="G15" s="63" t="s">
        <v>81</v>
      </c>
      <c r="H15" s="63" t="s">
        <v>76</v>
      </c>
      <c r="I15" s="63">
        <v>53</v>
      </c>
    </row>
    <row r="16" spans="1:9">
      <c r="A16" s="12" t="s">
        <v>204</v>
      </c>
      <c r="B16" s="1">
        <v>34</v>
      </c>
      <c r="C16" s="1" t="s">
        <v>205</v>
      </c>
      <c r="D16" s="13">
        <v>95</v>
      </c>
      <c r="E16" s="61">
        <v>14</v>
      </c>
      <c r="F16" s="63" t="s">
        <v>1189</v>
      </c>
      <c r="G16" s="63" t="s">
        <v>906</v>
      </c>
      <c r="H16" s="63" t="s">
        <v>84</v>
      </c>
      <c r="I16" s="63">
        <v>50</v>
      </c>
    </row>
    <row r="17" spans="1:9">
      <c r="A17" s="12" t="s">
        <v>255</v>
      </c>
      <c r="B17" s="1">
        <v>25</v>
      </c>
      <c r="C17" s="1" t="s">
        <v>32</v>
      </c>
      <c r="D17" s="13">
        <v>94.64</v>
      </c>
      <c r="E17" s="61">
        <v>15</v>
      </c>
      <c r="F17" s="63" t="s">
        <v>1190</v>
      </c>
      <c r="G17" s="63" t="s">
        <v>92</v>
      </c>
      <c r="H17" s="63" t="s">
        <v>91</v>
      </c>
      <c r="I17" s="63">
        <v>61</v>
      </c>
    </row>
    <row r="18" spans="1:9">
      <c r="A18" s="12" t="s">
        <v>243</v>
      </c>
      <c r="B18" s="1">
        <v>32</v>
      </c>
      <c r="C18" s="1" t="s">
        <v>189</v>
      </c>
      <c r="D18" s="13">
        <v>94.25</v>
      </c>
      <c r="E18" s="61">
        <v>16</v>
      </c>
      <c r="F18" s="63" t="s">
        <v>1191</v>
      </c>
      <c r="G18" s="63" t="s">
        <v>108</v>
      </c>
      <c r="H18" s="67" t="s">
        <v>106</v>
      </c>
      <c r="I18" s="63">
        <v>70</v>
      </c>
    </row>
    <row r="19" spans="1:9">
      <c r="A19" s="12" t="s">
        <v>166</v>
      </c>
      <c r="B19" s="1">
        <v>22</v>
      </c>
      <c r="C19" s="1" t="s">
        <v>167</v>
      </c>
      <c r="D19" s="13">
        <v>93.272727272727266</v>
      </c>
      <c r="E19" s="61">
        <v>17</v>
      </c>
      <c r="F19" s="63" t="s">
        <v>1192</v>
      </c>
      <c r="G19" s="63" t="s">
        <v>81</v>
      </c>
      <c r="H19" s="63" t="s">
        <v>121</v>
      </c>
      <c r="I19" s="63">
        <v>53</v>
      </c>
    </row>
    <row r="20" spans="1:9">
      <c r="A20" s="12" t="s">
        <v>112</v>
      </c>
      <c r="B20" s="1">
        <v>36</v>
      </c>
      <c r="C20" s="1" t="s">
        <v>113</v>
      </c>
      <c r="D20" s="13">
        <v>93.166666666666671</v>
      </c>
      <c r="E20" s="61">
        <v>18</v>
      </c>
    </row>
    <row r="21" spans="1:9">
      <c r="A21" s="12" t="s">
        <v>15</v>
      </c>
      <c r="B21" s="3">
        <v>34</v>
      </c>
      <c r="C21" s="3" t="s">
        <v>16</v>
      </c>
      <c r="D21" s="13">
        <v>92.647058823529406</v>
      </c>
      <c r="E21" s="61">
        <v>19</v>
      </c>
      <c r="F21" s="65" t="s">
        <v>1193</v>
      </c>
      <c r="G21" s="66"/>
      <c r="H21" s="66"/>
    </row>
    <row r="22" spans="1:9">
      <c r="A22" s="12" t="s">
        <v>152</v>
      </c>
      <c r="B22" s="1">
        <v>35</v>
      </c>
      <c r="C22" s="1" t="s">
        <v>153</v>
      </c>
      <c r="D22" s="13">
        <v>91.742857142857147</v>
      </c>
      <c r="E22" s="61">
        <v>20</v>
      </c>
      <c r="F22" s="63" t="s">
        <v>1199</v>
      </c>
      <c r="G22" s="63" t="s">
        <v>1170</v>
      </c>
      <c r="H22" s="68" t="s">
        <v>1171</v>
      </c>
    </row>
    <row r="23" spans="1:9">
      <c r="A23" s="12" t="s">
        <v>1</v>
      </c>
      <c r="B23" s="3">
        <v>18</v>
      </c>
      <c r="C23" s="3" t="s">
        <v>4</v>
      </c>
      <c r="D23" s="13">
        <v>90.777777777777771</v>
      </c>
      <c r="E23" s="61">
        <v>21</v>
      </c>
      <c r="F23" s="63" t="s">
        <v>1194</v>
      </c>
      <c r="G23" s="61">
        <v>90.634119999999996</v>
      </c>
      <c r="H23" s="61">
        <v>1</v>
      </c>
    </row>
    <row r="24" spans="1:9">
      <c r="A24" s="12" t="s">
        <v>24</v>
      </c>
      <c r="B24" s="1">
        <v>28</v>
      </c>
      <c r="C24" s="15" t="s">
        <v>25</v>
      </c>
      <c r="D24" s="13">
        <v>90.392857142857139</v>
      </c>
      <c r="E24" s="61">
        <v>22</v>
      </c>
      <c r="F24" s="63" t="s">
        <v>1195</v>
      </c>
      <c r="G24" s="61">
        <v>90.171109999999999</v>
      </c>
      <c r="H24" s="61">
        <v>2</v>
      </c>
    </row>
    <row r="25" spans="1:9">
      <c r="A25" s="12" t="s">
        <v>172</v>
      </c>
      <c r="B25" s="1">
        <v>27</v>
      </c>
      <c r="C25" s="1" t="s">
        <v>173</v>
      </c>
      <c r="D25" s="13">
        <v>90.148148148148152</v>
      </c>
      <c r="E25" s="61">
        <v>23</v>
      </c>
      <c r="F25" s="63" t="s">
        <v>1198</v>
      </c>
      <c r="G25" s="61">
        <v>90.105980000000002</v>
      </c>
      <c r="H25" s="61">
        <v>3</v>
      </c>
    </row>
    <row r="26" spans="1:9">
      <c r="A26" s="12" t="s">
        <v>193</v>
      </c>
      <c r="B26" s="1">
        <v>16</v>
      </c>
      <c r="C26" s="1" t="s">
        <v>4</v>
      </c>
      <c r="D26" s="13">
        <v>88.4375</v>
      </c>
      <c r="E26" s="61">
        <v>24</v>
      </c>
      <c r="F26" s="63" t="s">
        <v>1196</v>
      </c>
      <c r="G26" s="61">
        <v>88.779219999999995</v>
      </c>
      <c r="H26" s="61">
        <v>4</v>
      </c>
    </row>
    <row r="27" spans="1:9">
      <c r="A27" s="12" t="s">
        <v>145</v>
      </c>
      <c r="B27" s="1">
        <v>27</v>
      </c>
      <c r="C27" s="1" t="s">
        <v>146</v>
      </c>
      <c r="D27" s="13">
        <v>87.851851851851848</v>
      </c>
      <c r="E27" s="61">
        <v>25</v>
      </c>
      <c r="F27" s="63" t="s">
        <v>1197</v>
      </c>
      <c r="G27" s="61">
        <v>86.935829999999996</v>
      </c>
      <c r="H27" s="61">
        <v>5</v>
      </c>
    </row>
    <row r="28" spans="1:9">
      <c r="A28" s="12" t="s">
        <v>105</v>
      </c>
      <c r="B28" s="1">
        <v>20</v>
      </c>
      <c r="C28" s="15" t="s">
        <v>106</v>
      </c>
      <c r="D28" s="13">
        <v>87.35</v>
      </c>
      <c r="E28" s="61">
        <v>26</v>
      </c>
    </row>
    <row r="29" spans="1:9">
      <c r="A29" s="12" t="s">
        <v>97</v>
      </c>
      <c r="B29" s="1">
        <v>25</v>
      </c>
      <c r="C29" s="1" t="s">
        <v>98</v>
      </c>
      <c r="D29" s="13">
        <v>87</v>
      </c>
      <c r="E29" s="61">
        <v>27</v>
      </c>
    </row>
    <row r="30" spans="1:9">
      <c r="A30" s="12" t="s">
        <v>120</v>
      </c>
      <c r="B30" s="1">
        <v>51</v>
      </c>
      <c r="C30" s="1" t="s">
        <v>121</v>
      </c>
      <c r="D30" s="13">
        <v>85.392156862745097</v>
      </c>
      <c r="E30" s="62">
        <v>28</v>
      </c>
    </row>
    <row r="31" spans="1:9">
      <c r="A31" s="12" t="s">
        <v>38</v>
      </c>
      <c r="B31" s="1">
        <v>27</v>
      </c>
      <c r="C31" s="1" t="s">
        <v>39</v>
      </c>
      <c r="D31" s="13">
        <v>85.296296296296291</v>
      </c>
      <c r="E31" s="62">
        <v>29</v>
      </c>
    </row>
    <row r="32" spans="1:9">
      <c r="A32" s="12" t="s">
        <v>132</v>
      </c>
      <c r="B32" s="1">
        <v>18</v>
      </c>
      <c r="C32" s="1" t="s">
        <v>133</v>
      </c>
      <c r="D32" s="13">
        <v>85</v>
      </c>
      <c r="E32" s="62">
        <v>30</v>
      </c>
    </row>
    <row r="33" spans="1:5">
      <c r="A33" s="12" t="s">
        <v>90</v>
      </c>
      <c r="B33" s="1">
        <v>23</v>
      </c>
      <c r="C33" s="1" t="s">
        <v>91</v>
      </c>
      <c r="D33" s="13">
        <v>84.130434782608702</v>
      </c>
      <c r="E33" s="62">
        <v>31</v>
      </c>
    </row>
    <row r="34" spans="1:5">
      <c r="A34" s="12" t="s">
        <v>10</v>
      </c>
      <c r="B34" s="1">
        <v>19</v>
      </c>
      <c r="C34" s="1" t="s">
        <v>11</v>
      </c>
      <c r="D34" s="13">
        <v>83.263157894736835</v>
      </c>
      <c r="E34" s="62">
        <v>32</v>
      </c>
    </row>
    <row r="35" spans="1:5">
      <c r="A35" s="12" t="s">
        <v>188</v>
      </c>
      <c r="B35" s="1">
        <v>16</v>
      </c>
      <c r="C35" s="1" t="s">
        <v>189</v>
      </c>
      <c r="D35" s="13">
        <v>82</v>
      </c>
      <c r="E35" s="62">
        <v>33</v>
      </c>
    </row>
    <row r="36" spans="1:5">
      <c r="A36" s="12" t="s">
        <v>75</v>
      </c>
      <c r="B36" s="1">
        <v>33</v>
      </c>
      <c r="C36" s="1" t="s">
        <v>76</v>
      </c>
      <c r="D36" s="13">
        <v>80.818181818181813</v>
      </c>
      <c r="E36" s="62">
        <v>34</v>
      </c>
    </row>
    <row r="37" spans="1:5">
      <c r="A37" s="12" t="s">
        <v>53</v>
      </c>
      <c r="B37" s="1">
        <v>30</v>
      </c>
      <c r="C37" s="1" t="s">
        <v>54</v>
      </c>
      <c r="D37" s="13">
        <v>79.2</v>
      </c>
      <c r="E37" s="62">
        <v>35</v>
      </c>
    </row>
    <row r="38" spans="1:5">
      <c r="A38" s="12" t="s">
        <v>67</v>
      </c>
      <c r="B38" s="1">
        <v>28</v>
      </c>
      <c r="C38" s="1" t="s">
        <v>68</v>
      </c>
      <c r="D38" s="13">
        <v>78.928571428571431</v>
      </c>
      <c r="E38" s="62">
        <v>36</v>
      </c>
    </row>
    <row r="39" spans="1:5">
      <c r="A39" s="12" t="s">
        <v>82</v>
      </c>
      <c r="B39" s="1">
        <v>25</v>
      </c>
      <c r="C39" s="1" t="s">
        <v>84</v>
      </c>
      <c r="D39" s="13">
        <v>78.84</v>
      </c>
      <c r="E39" s="62">
        <v>37</v>
      </c>
    </row>
    <row r="40" spans="1:5">
      <c r="D40">
        <f>AVERAGE(D3:D39)</f>
        <v>90.634122762049074</v>
      </c>
      <c r="E40" s="58"/>
    </row>
    <row r="41" spans="1:5">
      <c r="E41" s="58"/>
    </row>
  </sheetData>
  <mergeCells count="4">
    <mergeCell ref="A1:E1"/>
    <mergeCell ref="F1:I1"/>
    <mergeCell ref="F10:I10"/>
    <mergeCell ref="F21:H21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3" workbookViewId="0">
      <selection activeCell="G1" sqref="G1:G36"/>
    </sheetView>
  </sheetViews>
  <sheetFormatPr defaultRowHeight="13.5"/>
  <sheetData>
    <row r="1" spans="1:7">
      <c r="A1" s="12" t="s">
        <v>268</v>
      </c>
      <c r="B1" s="3" t="s">
        <v>2</v>
      </c>
      <c r="C1" s="23">
        <v>23</v>
      </c>
      <c r="D1" s="3" t="s">
        <v>3</v>
      </c>
      <c r="E1" s="3" t="s">
        <v>269</v>
      </c>
      <c r="F1" s="3" t="s">
        <v>5</v>
      </c>
      <c r="G1" s="13">
        <v>89.7826086956522</v>
      </c>
    </row>
    <row r="2" spans="1:7">
      <c r="A2" s="1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13">
        <v>88.3333333333333</v>
      </c>
    </row>
    <row r="3" spans="1:7">
      <c r="A3" s="12" t="s">
        <v>282</v>
      </c>
      <c r="B3" s="3" t="s">
        <v>2</v>
      </c>
      <c r="C3" s="23">
        <v>12</v>
      </c>
      <c r="D3" s="3" t="s">
        <v>3</v>
      </c>
      <c r="E3" s="25" t="s">
        <v>283</v>
      </c>
      <c r="F3" s="3" t="s">
        <v>5</v>
      </c>
      <c r="G3" s="13">
        <v>99</v>
      </c>
    </row>
    <row r="4" spans="1:7">
      <c r="A4" s="12" t="s">
        <v>286</v>
      </c>
      <c r="B4" s="3" t="s">
        <v>2</v>
      </c>
      <c r="C4" s="23">
        <v>19</v>
      </c>
      <c r="D4" s="3" t="s">
        <v>3</v>
      </c>
      <c r="E4" s="3" t="s">
        <v>287</v>
      </c>
      <c r="F4" s="3" t="s">
        <v>5</v>
      </c>
      <c r="G4" s="13">
        <v>95.526315789473699</v>
      </c>
    </row>
    <row r="5" spans="1:7">
      <c r="A5" s="1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13">
        <v>94.116279069767401</v>
      </c>
    </row>
    <row r="6" spans="1:7">
      <c r="A6" s="12" t="s">
        <v>301</v>
      </c>
      <c r="B6" s="3" t="s">
        <v>2</v>
      </c>
      <c r="C6" s="23">
        <v>11</v>
      </c>
      <c r="D6" s="3" t="s">
        <v>3</v>
      </c>
      <c r="E6" s="3" t="s">
        <v>302</v>
      </c>
      <c r="F6" s="3" t="s">
        <v>5</v>
      </c>
      <c r="G6" s="13">
        <v>96.636363636363598</v>
      </c>
    </row>
    <row r="7" spans="1:7">
      <c r="A7" s="12" t="s">
        <v>305</v>
      </c>
      <c r="B7" s="3" t="s">
        <v>2</v>
      </c>
      <c r="C7" s="23">
        <v>30</v>
      </c>
      <c r="D7" s="3" t="s">
        <v>3</v>
      </c>
      <c r="E7" s="3" t="s">
        <v>306</v>
      </c>
      <c r="F7" s="3" t="s">
        <v>5</v>
      </c>
      <c r="G7" s="13">
        <v>85.966666666666697</v>
      </c>
    </row>
    <row r="8" spans="1:7">
      <c r="A8" s="12" t="s">
        <v>313</v>
      </c>
      <c r="B8" s="3" t="s">
        <v>2</v>
      </c>
      <c r="C8" s="23">
        <v>36</v>
      </c>
      <c r="D8" s="3" t="s">
        <v>3</v>
      </c>
      <c r="E8" s="15" t="s">
        <v>314</v>
      </c>
      <c r="F8" s="3" t="s">
        <v>5</v>
      </c>
      <c r="G8" s="13">
        <v>86.5</v>
      </c>
    </row>
    <row r="9" spans="1:7" ht="14.25">
      <c r="A9" s="12" t="s">
        <v>321</v>
      </c>
      <c r="B9" s="1" t="s">
        <v>83</v>
      </c>
      <c r="C9" s="9">
        <v>38</v>
      </c>
      <c r="D9" s="1" t="s">
        <v>3</v>
      </c>
      <c r="E9" s="15" t="s">
        <v>269</v>
      </c>
      <c r="F9" s="1" t="s">
        <v>5</v>
      </c>
      <c r="G9" s="13">
        <v>88.236842105263193</v>
      </c>
    </row>
    <row r="10" spans="1:7">
      <c r="A10" s="12" t="s">
        <v>329</v>
      </c>
      <c r="B10" s="3" t="s">
        <v>2</v>
      </c>
      <c r="C10" s="3">
        <v>36</v>
      </c>
      <c r="D10" s="3" t="s">
        <v>3</v>
      </c>
      <c r="E10" s="25" t="s">
        <v>330</v>
      </c>
      <c r="F10" s="3" t="s">
        <v>5</v>
      </c>
      <c r="G10" s="13">
        <v>86.8333333333333</v>
      </c>
    </row>
    <row r="11" spans="1:7">
      <c r="A11" s="12" t="s">
        <v>337</v>
      </c>
      <c r="B11" s="1" t="s">
        <v>2</v>
      </c>
      <c r="C11" s="9">
        <v>39</v>
      </c>
      <c r="D11" s="1" t="s">
        <v>3</v>
      </c>
      <c r="E11" s="1" t="s">
        <v>275</v>
      </c>
      <c r="F11" s="3" t="s">
        <v>5</v>
      </c>
      <c r="G11" s="13">
        <v>84.923076923076906</v>
      </c>
    </row>
    <row r="12" spans="1:7">
      <c r="A12" s="12" t="s">
        <v>345</v>
      </c>
      <c r="B12" s="3" t="s">
        <v>2</v>
      </c>
      <c r="C12" s="23">
        <v>32</v>
      </c>
      <c r="D12" s="3" t="s">
        <v>3</v>
      </c>
      <c r="E12" s="3" t="s">
        <v>346</v>
      </c>
      <c r="F12" s="3" t="s">
        <v>5</v>
      </c>
      <c r="G12" s="13">
        <v>85.125</v>
      </c>
    </row>
    <row r="13" spans="1:7">
      <c r="A13" s="12" t="s">
        <v>352</v>
      </c>
      <c r="B13" s="3" t="s">
        <v>2</v>
      </c>
      <c r="C13" s="3">
        <v>29</v>
      </c>
      <c r="D13" s="3" t="s">
        <v>3</v>
      </c>
      <c r="E13" s="26" t="s">
        <v>353</v>
      </c>
      <c r="F13" s="3" t="s">
        <v>5</v>
      </c>
      <c r="G13" s="13">
        <v>86.551724137931004</v>
      </c>
    </row>
    <row r="14" spans="1:7">
      <c r="A14" s="1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13">
        <v>94</v>
      </c>
    </row>
    <row r="15" spans="1:7">
      <c r="A15" s="12" t="s">
        <v>366</v>
      </c>
      <c r="B15" s="4" t="s">
        <v>2</v>
      </c>
      <c r="C15" s="3">
        <v>42</v>
      </c>
      <c r="D15" s="3" t="s">
        <v>3</v>
      </c>
      <c r="E15" s="26" t="s">
        <v>367</v>
      </c>
      <c r="F15" s="3" t="s">
        <v>5</v>
      </c>
      <c r="G15" s="13">
        <v>90.928571428571402</v>
      </c>
    </row>
    <row r="16" spans="1:7">
      <c r="A16" s="12" t="s">
        <v>376</v>
      </c>
      <c r="B16" s="1" t="s">
        <v>2</v>
      </c>
      <c r="C16" s="1">
        <v>36</v>
      </c>
      <c r="D16" s="1" t="s">
        <v>3</v>
      </c>
      <c r="E16" s="15" t="s">
        <v>330</v>
      </c>
      <c r="F16" s="1" t="s">
        <v>5</v>
      </c>
      <c r="G16" s="13">
        <v>96.8055555555556</v>
      </c>
    </row>
    <row r="17" spans="1:7">
      <c r="A17" s="12" t="s">
        <v>384</v>
      </c>
      <c r="B17" s="1" t="s">
        <v>2</v>
      </c>
      <c r="C17" s="1">
        <v>30</v>
      </c>
      <c r="D17" s="1" t="s">
        <v>3</v>
      </c>
      <c r="E17" s="15" t="s">
        <v>385</v>
      </c>
      <c r="F17" s="1" t="s">
        <v>5</v>
      </c>
      <c r="G17" s="13">
        <v>97.4</v>
      </c>
    </row>
    <row r="18" spans="1:7">
      <c r="A18" s="12" t="s">
        <v>391</v>
      </c>
      <c r="B18" s="1" t="s">
        <v>2</v>
      </c>
      <c r="C18" s="1">
        <v>31</v>
      </c>
      <c r="D18" s="1" t="s">
        <v>3</v>
      </c>
      <c r="E18" s="26" t="s">
        <v>392</v>
      </c>
      <c r="F18" s="1" t="s">
        <v>5</v>
      </c>
      <c r="G18" s="13">
        <v>96.838709677419402</v>
      </c>
    </row>
    <row r="19" spans="1:7">
      <c r="A19" s="12" t="s">
        <v>399</v>
      </c>
      <c r="B19" s="1" t="s">
        <v>2</v>
      </c>
      <c r="C19" s="1">
        <v>31</v>
      </c>
      <c r="D19" s="1" t="s">
        <v>3</v>
      </c>
      <c r="E19" s="26" t="s">
        <v>392</v>
      </c>
      <c r="F19" s="1" t="s">
        <v>5</v>
      </c>
      <c r="G19" s="13">
        <v>97.709677419354804</v>
      </c>
    </row>
    <row r="20" spans="1:7">
      <c r="A20" s="12" t="s">
        <v>406</v>
      </c>
      <c r="B20" s="1" t="s">
        <v>2</v>
      </c>
      <c r="C20" s="1">
        <v>34</v>
      </c>
      <c r="D20" s="1" t="s">
        <v>3</v>
      </c>
      <c r="E20" s="26" t="s">
        <v>407</v>
      </c>
      <c r="F20" s="1" t="s">
        <v>5</v>
      </c>
      <c r="G20" s="13">
        <v>91.058823529411796</v>
      </c>
    </row>
    <row r="21" spans="1:7">
      <c r="A21" s="12" t="s">
        <v>414</v>
      </c>
      <c r="B21" s="1" t="s">
        <v>2</v>
      </c>
      <c r="C21" s="1">
        <v>20</v>
      </c>
      <c r="D21" s="1" t="s">
        <v>3</v>
      </c>
      <c r="E21" s="26" t="s">
        <v>415</v>
      </c>
      <c r="F21" s="1" t="s">
        <v>5</v>
      </c>
      <c r="G21" s="13">
        <v>97.5</v>
      </c>
    </row>
    <row r="22" spans="1:7">
      <c r="A22" s="12" t="s">
        <v>419</v>
      </c>
      <c r="B22" s="1" t="s">
        <v>2</v>
      </c>
      <c r="C22" s="1">
        <v>16</v>
      </c>
      <c r="D22" s="1" t="s">
        <v>3</v>
      </c>
      <c r="E22" s="26" t="s">
        <v>302</v>
      </c>
      <c r="F22" s="1" t="s">
        <v>5</v>
      </c>
      <c r="G22" s="13">
        <v>76.8125</v>
      </c>
    </row>
    <row r="23" spans="1:7">
      <c r="A23" s="12" t="s">
        <v>423</v>
      </c>
      <c r="B23" s="3" t="s">
        <v>2</v>
      </c>
      <c r="C23" s="3">
        <v>25</v>
      </c>
      <c r="D23" s="3" t="s">
        <v>3</v>
      </c>
      <c r="E23" s="26" t="s">
        <v>424</v>
      </c>
      <c r="F23" s="3" t="s">
        <v>5</v>
      </c>
      <c r="G23" s="13">
        <v>65.760000000000005</v>
      </c>
    </row>
    <row r="24" spans="1:7">
      <c r="A24" s="12" t="s">
        <v>429</v>
      </c>
      <c r="B24" s="1" t="s">
        <v>2</v>
      </c>
      <c r="C24" s="1">
        <v>24</v>
      </c>
      <c r="D24" s="1" t="s">
        <v>3</v>
      </c>
      <c r="E24" s="1" t="s">
        <v>430</v>
      </c>
      <c r="F24" s="1" t="s">
        <v>5</v>
      </c>
      <c r="G24" s="13">
        <v>94.4166666666667</v>
      </c>
    </row>
    <row r="25" spans="1:7">
      <c r="A25" s="12" t="s">
        <v>436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13">
        <v>98.25</v>
      </c>
    </row>
    <row r="26" spans="1:7">
      <c r="A26" s="12" t="s">
        <v>441</v>
      </c>
      <c r="B26" s="1" t="s">
        <v>2</v>
      </c>
      <c r="C26" s="1">
        <v>31</v>
      </c>
      <c r="D26" s="1" t="s">
        <v>3</v>
      </c>
      <c r="E26" s="1" t="s">
        <v>442</v>
      </c>
      <c r="F26" s="1" t="s">
        <v>5</v>
      </c>
      <c r="G26" s="13">
        <v>95.322580645161295</v>
      </c>
    </row>
    <row r="27" spans="1:7">
      <c r="A27" s="12" t="s">
        <v>450</v>
      </c>
      <c r="B27" s="1" t="s">
        <v>2</v>
      </c>
      <c r="C27" s="1">
        <v>24</v>
      </c>
      <c r="D27" s="1" t="s">
        <v>3</v>
      </c>
      <c r="E27" s="1" t="s">
        <v>451</v>
      </c>
      <c r="F27" s="1" t="s">
        <v>5</v>
      </c>
      <c r="G27" s="13">
        <v>96.75</v>
      </c>
    </row>
    <row r="28" spans="1:7">
      <c r="A28" s="12" t="s">
        <v>456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13">
        <v>96.366666666666703</v>
      </c>
    </row>
    <row r="29" spans="1:7">
      <c r="A29" s="12" t="s">
        <v>464</v>
      </c>
      <c r="B29" s="1" t="s">
        <v>2</v>
      </c>
      <c r="C29" s="1">
        <v>25</v>
      </c>
      <c r="D29" s="1" t="s">
        <v>3</v>
      </c>
      <c r="E29" s="1" t="s">
        <v>407</v>
      </c>
      <c r="F29" s="1" t="s">
        <v>5</v>
      </c>
      <c r="G29" s="13">
        <v>91.36</v>
      </c>
    </row>
    <row r="30" spans="1:7">
      <c r="A30" s="12" t="s">
        <v>471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13">
        <v>92</v>
      </c>
    </row>
    <row r="31" spans="1:7">
      <c r="A31" s="12" t="s">
        <v>477</v>
      </c>
      <c r="B31" s="1" t="s">
        <v>2</v>
      </c>
      <c r="C31" s="1">
        <v>34</v>
      </c>
      <c r="D31" s="1" t="s">
        <v>3</v>
      </c>
      <c r="E31" s="1" t="s">
        <v>478</v>
      </c>
      <c r="F31" s="1" t="s">
        <v>5</v>
      </c>
      <c r="G31" s="13">
        <v>71.941176470588204</v>
      </c>
    </row>
    <row r="32" spans="1:7">
      <c r="A32" s="12" t="s">
        <v>487</v>
      </c>
      <c r="B32" s="1" t="s">
        <v>2</v>
      </c>
      <c r="C32" s="1">
        <v>28</v>
      </c>
      <c r="D32" s="1" t="s">
        <v>3</v>
      </c>
      <c r="E32" s="1" t="s">
        <v>488</v>
      </c>
      <c r="F32" s="1" t="s">
        <v>5</v>
      </c>
      <c r="G32" s="13">
        <v>77.5</v>
      </c>
    </row>
    <row r="33" spans="1:7">
      <c r="A33" s="12" t="s">
        <v>495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13">
        <v>93.620689655172399</v>
      </c>
    </row>
    <row r="34" spans="1:7">
      <c r="A34" s="12" t="s">
        <v>501</v>
      </c>
      <c r="B34" s="1" t="s">
        <v>2</v>
      </c>
      <c r="C34" s="1">
        <v>27</v>
      </c>
      <c r="D34" s="1" t="s">
        <v>3</v>
      </c>
      <c r="E34" s="1" t="s">
        <v>442</v>
      </c>
      <c r="F34" s="1" t="s">
        <v>5</v>
      </c>
      <c r="G34" s="13">
        <v>79.407407407407405</v>
      </c>
    </row>
    <row r="35" spans="1:7">
      <c r="A35" s="12" t="s">
        <v>507</v>
      </c>
      <c r="B35" s="1" t="s">
        <v>2</v>
      </c>
      <c r="C35" s="1">
        <v>24</v>
      </c>
      <c r="D35" s="1" t="s">
        <v>3</v>
      </c>
      <c r="E35" s="1" t="s">
        <v>508</v>
      </c>
      <c r="F35" s="1" t="s">
        <v>5</v>
      </c>
      <c r="G35" s="13">
        <v>96.7083333333333</v>
      </c>
    </row>
    <row r="36" spans="1:7">
      <c r="G36">
        <f>AVERAGE(G1:G35)</f>
        <v>90.171111489890592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19" workbookViewId="0">
      <selection activeCell="G1" sqref="G1:G42"/>
    </sheetView>
  </sheetViews>
  <sheetFormatPr defaultRowHeight="13.5"/>
  <sheetData>
    <row r="1" spans="1:7">
      <c r="A1" s="12" t="s">
        <v>512</v>
      </c>
      <c r="B1" s="3" t="s">
        <v>2</v>
      </c>
      <c r="C1" s="3">
        <v>17</v>
      </c>
      <c r="D1" s="3" t="s">
        <v>3</v>
      </c>
      <c r="E1" s="3" t="s">
        <v>513</v>
      </c>
      <c r="F1" s="3" t="s">
        <v>5</v>
      </c>
      <c r="G1" s="13">
        <v>77.470588235294102</v>
      </c>
    </row>
    <row r="2" spans="1:7">
      <c r="A2" s="12" t="s">
        <v>517</v>
      </c>
      <c r="B2" s="3" t="s">
        <v>2</v>
      </c>
      <c r="C2" s="3">
        <v>46</v>
      </c>
      <c r="D2" s="3" t="s">
        <v>3</v>
      </c>
      <c r="E2" s="3" t="s">
        <v>513</v>
      </c>
      <c r="F2" s="3" t="s">
        <v>5</v>
      </c>
      <c r="G2" s="13">
        <v>77.173913043478294</v>
      </c>
    </row>
    <row r="3" spans="1:7">
      <c r="A3" s="12" t="s">
        <v>526</v>
      </c>
      <c r="B3" s="3" t="s">
        <v>2</v>
      </c>
      <c r="C3" s="3">
        <v>29</v>
      </c>
      <c r="D3" s="3" t="s">
        <v>3</v>
      </c>
      <c r="E3" s="3" t="s">
        <v>513</v>
      </c>
      <c r="F3" s="3" t="s">
        <v>5</v>
      </c>
      <c r="G3" s="13">
        <v>56.275862068965502</v>
      </c>
    </row>
    <row r="4" spans="1:7">
      <c r="A4" s="12" t="s">
        <v>532</v>
      </c>
      <c r="B4" s="3" t="s">
        <v>2</v>
      </c>
      <c r="C4" s="3">
        <v>29</v>
      </c>
      <c r="D4" s="3" t="s">
        <v>3</v>
      </c>
      <c r="E4" s="15" t="s">
        <v>533</v>
      </c>
      <c r="F4" s="3" t="s">
        <v>5</v>
      </c>
      <c r="G4" s="13">
        <v>88.896551724137893</v>
      </c>
    </row>
    <row r="5" spans="1:7">
      <c r="A5" s="12" t="s">
        <v>539</v>
      </c>
      <c r="B5" s="3" t="s">
        <v>221</v>
      </c>
      <c r="C5" s="3">
        <v>37</v>
      </c>
      <c r="D5" s="3" t="s">
        <v>3</v>
      </c>
      <c r="E5" s="3" t="s">
        <v>540</v>
      </c>
      <c r="F5" s="3" t="s">
        <v>5</v>
      </c>
      <c r="G5" s="13">
        <v>95.027027027027032</v>
      </c>
    </row>
    <row r="6" spans="1:7">
      <c r="A6" s="12" t="s">
        <v>548</v>
      </c>
      <c r="B6" s="3" t="s">
        <v>221</v>
      </c>
      <c r="C6" s="3">
        <v>29</v>
      </c>
      <c r="D6" s="3" t="s">
        <v>3</v>
      </c>
      <c r="E6" s="3" t="s">
        <v>513</v>
      </c>
      <c r="F6" s="3" t="s">
        <v>5</v>
      </c>
      <c r="G6" s="13">
        <v>94.655172413793096</v>
      </c>
    </row>
    <row r="7" spans="1:7">
      <c r="A7" s="12" t="s">
        <v>554</v>
      </c>
      <c r="B7" s="3" t="s">
        <v>221</v>
      </c>
      <c r="C7" s="3">
        <v>35</v>
      </c>
      <c r="D7" s="3" t="s">
        <v>3</v>
      </c>
      <c r="E7" s="3" t="s">
        <v>555</v>
      </c>
      <c r="F7" s="3" t="s">
        <v>5</v>
      </c>
      <c r="G7" s="13">
        <v>97.142857142857096</v>
      </c>
    </row>
    <row r="8" spans="1:7">
      <c r="A8" s="12" t="s">
        <v>562</v>
      </c>
      <c r="B8" s="3" t="s">
        <v>2</v>
      </c>
      <c r="C8" s="3">
        <v>42</v>
      </c>
      <c r="D8" s="3" t="s">
        <v>3</v>
      </c>
      <c r="E8" s="3" t="s">
        <v>555</v>
      </c>
      <c r="F8" s="3" t="s">
        <v>5</v>
      </c>
      <c r="G8" s="13">
        <v>91.428571428571402</v>
      </c>
    </row>
    <row r="9" spans="1:7">
      <c r="A9" s="12" t="s">
        <v>570</v>
      </c>
      <c r="B9" s="3" t="s">
        <v>2</v>
      </c>
      <c r="C9" s="3">
        <v>34</v>
      </c>
      <c r="D9" s="3" t="s">
        <v>3</v>
      </c>
      <c r="E9" s="3" t="s">
        <v>571</v>
      </c>
      <c r="F9" s="3" t="s">
        <v>5</v>
      </c>
      <c r="G9" s="13">
        <v>89.764705882352899</v>
      </c>
    </row>
    <row r="10" spans="1:7">
      <c r="A10" s="12" t="s">
        <v>579</v>
      </c>
      <c r="B10" s="3" t="s">
        <v>2</v>
      </c>
      <c r="C10" s="3">
        <v>39</v>
      </c>
      <c r="D10" s="3" t="s">
        <v>3</v>
      </c>
      <c r="E10" s="3" t="s">
        <v>571</v>
      </c>
      <c r="F10" s="3" t="s">
        <v>5</v>
      </c>
      <c r="G10" s="13">
        <v>88.282051282051299</v>
      </c>
    </row>
    <row r="11" spans="1:7">
      <c r="A11" s="12" t="s">
        <v>587</v>
      </c>
      <c r="B11" s="3" t="s">
        <v>2</v>
      </c>
      <c r="C11" s="3">
        <v>36</v>
      </c>
      <c r="D11" s="3" t="s">
        <v>3</v>
      </c>
      <c r="E11" s="3" t="s">
        <v>588</v>
      </c>
      <c r="F11" s="3" t="s">
        <v>5</v>
      </c>
      <c r="G11" s="13">
        <v>83.1111111111111</v>
      </c>
    </row>
    <row r="12" spans="1:7">
      <c r="A12" s="12" t="s">
        <v>596</v>
      </c>
      <c r="B12" s="3" t="s">
        <v>2</v>
      </c>
      <c r="C12" s="3">
        <v>41</v>
      </c>
      <c r="D12" s="3" t="s">
        <v>3</v>
      </c>
      <c r="E12" s="3" t="s">
        <v>597</v>
      </c>
      <c r="F12" s="3" t="s">
        <v>5</v>
      </c>
      <c r="G12" s="13">
        <v>87.878048780487802</v>
      </c>
    </row>
    <row r="13" spans="1:7">
      <c r="A13" s="12" t="s">
        <v>604</v>
      </c>
      <c r="B13" s="3" t="s">
        <v>221</v>
      </c>
      <c r="C13" s="3">
        <v>39</v>
      </c>
      <c r="D13" s="3" t="s">
        <v>3</v>
      </c>
      <c r="E13" s="3" t="s">
        <v>605</v>
      </c>
      <c r="F13" s="3" t="s">
        <v>5</v>
      </c>
      <c r="G13" s="13">
        <v>82.256410256410305</v>
      </c>
    </row>
    <row r="14" spans="1:7">
      <c r="A14" s="12" t="s">
        <v>613</v>
      </c>
      <c r="B14" s="3" t="s">
        <v>221</v>
      </c>
      <c r="C14" s="3">
        <v>39</v>
      </c>
      <c r="D14" s="3" t="s">
        <v>3</v>
      </c>
      <c r="E14" s="3" t="s">
        <v>614</v>
      </c>
      <c r="F14" s="3" t="s">
        <v>5</v>
      </c>
      <c r="G14" s="13">
        <v>89.051282051282101</v>
      </c>
    </row>
    <row r="15" spans="1:7">
      <c r="A15" s="12" t="s">
        <v>622</v>
      </c>
      <c r="B15" s="3" t="s">
        <v>221</v>
      </c>
      <c r="C15" s="3">
        <v>43</v>
      </c>
      <c r="D15" s="3" t="s">
        <v>3</v>
      </c>
      <c r="E15" s="3" t="s">
        <v>623</v>
      </c>
      <c r="F15" s="3" t="s">
        <v>5</v>
      </c>
      <c r="G15" s="13">
        <v>84.139534883720899</v>
      </c>
    </row>
    <row r="16" spans="1:7">
      <c r="A16" s="12" t="s">
        <v>632</v>
      </c>
      <c r="B16" s="3" t="s">
        <v>221</v>
      </c>
      <c r="C16" s="3">
        <v>36</v>
      </c>
      <c r="D16" s="3" t="s">
        <v>3</v>
      </c>
      <c r="E16" s="3" t="s">
        <v>623</v>
      </c>
      <c r="F16" s="3" t="s">
        <v>5</v>
      </c>
      <c r="G16" s="13">
        <v>90.5</v>
      </c>
    </row>
    <row r="17" spans="1:7">
      <c r="A17" s="12" t="s">
        <v>639</v>
      </c>
      <c r="B17" s="3" t="s">
        <v>221</v>
      </c>
      <c r="C17" s="3">
        <v>48</v>
      </c>
      <c r="D17" s="3" t="s">
        <v>3</v>
      </c>
      <c r="E17" s="3" t="s">
        <v>597</v>
      </c>
      <c r="F17" s="3" t="s">
        <v>5</v>
      </c>
      <c r="G17" s="13">
        <v>89.75</v>
      </c>
    </row>
    <row r="18" spans="1:7">
      <c r="A18" s="12" t="s">
        <v>648</v>
      </c>
      <c r="B18" s="3" t="s">
        <v>221</v>
      </c>
      <c r="C18" s="3">
        <v>24</v>
      </c>
      <c r="D18" s="3" t="s">
        <v>3</v>
      </c>
      <c r="E18" s="3" t="s">
        <v>649</v>
      </c>
      <c r="F18" s="3" t="s">
        <v>5</v>
      </c>
      <c r="G18" s="13">
        <v>94.5</v>
      </c>
    </row>
    <row r="19" spans="1:7">
      <c r="A19" s="12" t="s">
        <v>655</v>
      </c>
      <c r="B19" s="3" t="s">
        <v>221</v>
      </c>
      <c r="C19" s="3">
        <v>27</v>
      </c>
      <c r="D19" s="3" t="s">
        <v>3</v>
      </c>
      <c r="E19" s="3" t="s">
        <v>656</v>
      </c>
      <c r="F19" s="3" t="s">
        <v>5</v>
      </c>
      <c r="G19" s="13">
        <v>94.5555555555556</v>
      </c>
    </row>
    <row r="20" spans="1:7">
      <c r="A20" s="12" t="s">
        <v>662</v>
      </c>
      <c r="B20" s="3" t="s">
        <v>221</v>
      </c>
      <c r="C20" s="3">
        <v>31</v>
      </c>
      <c r="D20" s="3" t="s">
        <v>3</v>
      </c>
      <c r="E20" s="3" t="s">
        <v>663</v>
      </c>
      <c r="F20" s="3" t="s">
        <v>5</v>
      </c>
      <c r="G20" s="13">
        <v>84.225806451612897</v>
      </c>
    </row>
    <row r="21" spans="1:7">
      <c r="A21" s="12" t="s">
        <v>670</v>
      </c>
      <c r="B21" s="3" t="s">
        <v>221</v>
      </c>
      <c r="C21" s="3">
        <v>41</v>
      </c>
      <c r="D21" s="3" t="s">
        <v>3</v>
      </c>
      <c r="E21" s="3" t="s">
        <v>663</v>
      </c>
      <c r="F21" s="3" t="s">
        <v>5</v>
      </c>
      <c r="G21" s="13">
        <v>91.926829268292707</v>
      </c>
    </row>
    <row r="22" spans="1:7">
      <c r="A22" s="12" t="s">
        <v>678</v>
      </c>
      <c r="B22" s="3" t="s">
        <v>221</v>
      </c>
      <c r="C22" s="3">
        <v>29</v>
      </c>
      <c r="D22" s="3" t="s">
        <v>3</v>
      </c>
      <c r="E22" s="3" t="s">
        <v>679</v>
      </c>
      <c r="F22" s="3" t="s">
        <v>5</v>
      </c>
      <c r="G22" s="13">
        <v>91.448275862068996</v>
      </c>
    </row>
    <row r="23" spans="1:7">
      <c r="A23" s="12" t="s">
        <v>685</v>
      </c>
      <c r="B23" s="3" t="s">
        <v>221</v>
      </c>
      <c r="C23" s="3">
        <v>29</v>
      </c>
      <c r="D23" s="3" t="s">
        <v>3</v>
      </c>
      <c r="E23" s="3" t="s">
        <v>686</v>
      </c>
      <c r="F23" s="3" t="s">
        <v>5</v>
      </c>
      <c r="G23" s="13">
        <v>96.068965517241395</v>
      </c>
    </row>
    <row r="24" spans="1:7">
      <c r="A24" s="12" t="s">
        <v>692</v>
      </c>
      <c r="B24" s="3" t="s">
        <v>221</v>
      </c>
      <c r="C24" s="3">
        <v>31</v>
      </c>
      <c r="D24" s="3" t="s">
        <v>3</v>
      </c>
      <c r="E24" s="3" t="s">
        <v>686</v>
      </c>
      <c r="F24" s="3" t="s">
        <v>5</v>
      </c>
      <c r="G24" s="13">
        <v>93.935483870967701</v>
      </c>
    </row>
    <row r="25" spans="1:7">
      <c r="A25" s="12" t="s">
        <v>698</v>
      </c>
      <c r="B25" s="3" t="s">
        <v>221</v>
      </c>
      <c r="C25" s="3">
        <v>41</v>
      </c>
      <c r="D25" s="3" t="s">
        <v>3</v>
      </c>
      <c r="E25" s="3" t="s">
        <v>699</v>
      </c>
      <c r="F25" s="3" t="s">
        <v>5</v>
      </c>
      <c r="G25" s="13">
        <v>91.073170731707293</v>
      </c>
    </row>
    <row r="26" spans="1:7">
      <c r="A26" s="12" t="s">
        <v>706</v>
      </c>
      <c r="B26" s="3" t="s">
        <v>221</v>
      </c>
      <c r="C26" s="3">
        <v>37</v>
      </c>
      <c r="D26" s="3" t="s">
        <v>3</v>
      </c>
      <c r="E26" s="3" t="s">
        <v>699</v>
      </c>
      <c r="F26" s="3" t="s">
        <v>5</v>
      </c>
      <c r="G26" s="13">
        <v>88.783783783783804</v>
      </c>
    </row>
    <row r="27" spans="1:7">
      <c r="A27" s="16" t="s">
        <v>714</v>
      </c>
      <c r="B27" s="9" t="s">
        <v>2</v>
      </c>
      <c r="C27" s="9">
        <v>36</v>
      </c>
      <c r="D27" s="9" t="s">
        <v>3</v>
      </c>
      <c r="E27" s="9" t="s">
        <v>715</v>
      </c>
      <c r="F27" s="9" t="s">
        <v>5</v>
      </c>
      <c r="G27" s="35">
        <v>94.8333333333333</v>
      </c>
    </row>
    <row r="28" spans="1:7">
      <c r="A28" s="12" t="s">
        <v>722</v>
      </c>
      <c r="B28" s="3" t="s">
        <v>221</v>
      </c>
      <c r="C28" s="3">
        <v>41</v>
      </c>
      <c r="D28" s="3" t="s">
        <v>3</v>
      </c>
      <c r="E28" s="3" t="s">
        <v>723</v>
      </c>
      <c r="F28" s="3" t="s">
        <v>5</v>
      </c>
      <c r="G28" s="13">
        <v>83.317073170731703</v>
      </c>
    </row>
    <row r="29" spans="1:7">
      <c r="A29" s="12" t="s">
        <v>731</v>
      </c>
      <c r="B29" s="3" t="s">
        <v>221</v>
      </c>
      <c r="C29" s="3">
        <v>37</v>
      </c>
      <c r="D29" s="3" t="s">
        <v>3</v>
      </c>
      <c r="E29" s="3" t="s">
        <v>732</v>
      </c>
      <c r="F29" s="3" t="s">
        <v>5</v>
      </c>
      <c r="G29" s="13">
        <v>83.675675675675706</v>
      </c>
    </row>
    <row r="30" spans="1:7">
      <c r="A30" s="12" t="s">
        <v>740</v>
      </c>
      <c r="B30" s="3" t="s">
        <v>221</v>
      </c>
      <c r="C30" s="3">
        <v>32</v>
      </c>
      <c r="D30" s="3" t="s">
        <v>3</v>
      </c>
      <c r="E30" s="3" t="s">
        <v>732</v>
      </c>
      <c r="F30" s="3" t="s">
        <v>5</v>
      </c>
      <c r="G30" s="13">
        <v>88.71875</v>
      </c>
    </row>
    <row r="31" spans="1:7">
      <c r="A31" s="16" t="s">
        <v>749</v>
      </c>
      <c r="B31" s="9" t="s">
        <v>2</v>
      </c>
      <c r="C31" s="9">
        <v>34</v>
      </c>
      <c r="D31" s="9" t="s">
        <v>3</v>
      </c>
      <c r="E31" s="3" t="s">
        <v>540</v>
      </c>
      <c r="F31" s="9" t="s">
        <v>5</v>
      </c>
      <c r="G31" s="35">
        <v>88.764705882352899</v>
      </c>
    </row>
    <row r="32" spans="1:7">
      <c r="A32" s="16" t="s">
        <v>756</v>
      </c>
      <c r="B32" s="9" t="s">
        <v>2</v>
      </c>
      <c r="C32" s="9">
        <v>32</v>
      </c>
      <c r="D32" s="9" t="s">
        <v>3</v>
      </c>
      <c r="E32" s="9" t="s">
        <v>757</v>
      </c>
      <c r="F32" s="9" t="s">
        <v>5</v>
      </c>
      <c r="G32" s="35">
        <v>71.21875</v>
      </c>
    </row>
    <row r="33" spans="1:7">
      <c r="A33" s="16" t="s">
        <v>767</v>
      </c>
      <c r="B33" s="9" t="s">
        <v>2</v>
      </c>
      <c r="C33" s="9">
        <v>22</v>
      </c>
      <c r="D33" s="9" t="s">
        <v>3</v>
      </c>
      <c r="E33" s="9" t="s">
        <v>656</v>
      </c>
      <c r="F33" s="9" t="s">
        <v>5</v>
      </c>
      <c r="G33" s="35">
        <v>94.909090909090907</v>
      </c>
    </row>
    <row r="34" spans="1:7">
      <c r="A34" s="16" t="s">
        <v>772</v>
      </c>
      <c r="B34" s="9" t="s">
        <v>2</v>
      </c>
      <c r="C34" s="9">
        <v>24</v>
      </c>
      <c r="D34" s="9" t="s">
        <v>3</v>
      </c>
      <c r="E34" s="9" t="s">
        <v>773</v>
      </c>
      <c r="F34" s="9" t="s">
        <v>5</v>
      </c>
      <c r="G34" s="35">
        <v>95.9166666666667</v>
      </c>
    </row>
    <row r="35" spans="1:7">
      <c r="A35" s="16" t="s">
        <v>779</v>
      </c>
      <c r="B35" s="9" t="s">
        <v>2</v>
      </c>
      <c r="C35" s="9">
        <v>35</v>
      </c>
      <c r="D35" s="9" t="s">
        <v>3</v>
      </c>
      <c r="E35" s="9" t="s">
        <v>780</v>
      </c>
      <c r="F35" s="9" t="s">
        <v>5</v>
      </c>
      <c r="G35" s="35">
        <v>93.8</v>
      </c>
    </row>
    <row r="36" spans="1:7">
      <c r="A36" s="16" t="s">
        <v>789</v>
      </c>
      <c r="B36" s="9" t="s">
        <v>2</v>
      </c>
      <c r="C36" s="9">
        <v>35</v>
      </c>
      <c r="D36" s="9" t="s">
        <v>3</v>
      </c>
      <c r="E36" s="9" t="s">
        <v>790</v>
      </c>
      <c r="F36" s="9" t="s">
        <v>5</v>
      </c>
      <c r="G36" s="35">
        <v>96.342857142857099</v>
      </c>
    </row>
    <row r="37" spans="1:7">
      <c r="A37" s="16" t="s">
        <v>797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92.823529411764696</v>
      </c>
    </row>
    <row r="38" spans="1:7">
      <c r="A38" s="16" t="s">
        <v>805</v>
      </c>
      <c r="B38" s="9" t="s">
        <v>2</v>
      </c>
      <c r="C38" s="9">
        <v>40</v>
      </c>
      <c r="D38" s="9" t="s">
        <v>3</v>
      </c>
      <c r="E38" s="9" t="s">
        <v>715</v>
      </c>
      <c r="F38" s="9" t="s">
        <v>5</v>
      </c>
      <c r="G38" s="35">
        <v>94.1</v>
      </c>
    </row>
    <row r="39" spans="1:7">
      <c r="A39" s="16" t="s">
        <v>813</v>
      </c>
      <c r="B39" s="9" t="s">
        <v>2</v>
      </c>
      <c r="C39" s="9">
        <v>40</v>
      </c>
      <c r="D39" s="9" t="s">
        <v>3</v>
      </c>
      <c r="E39" s="9" t="s">
        <v>814</v>
      </c>
      <c r="F39" s="9" t="s">
        <v>5</v>
      </c>
      <c r="G39" s="35">
        <v>93.525000000000006</v>
      </c>
    </row>
    <row r="40" spans="1:7">
      <c r="A40" s="16" t="s">
        <v>822</v>
      </c>
      <c r="B40" s="9" t="s">
        <v>2</v>
      </c>
      <c r="C40" s="9">
        <v>29</v>
      </c>
      <c r="D40" s="9" t="s">
        <v>3</v>
      </c>
      <c r="E40" s="9" t="s">
        <v>823</v>
      </c>
      <c r="F40" s="9" t="s">
        <v>5</v>
      </c>
      <c r="G40" s="35">
        <v>87.931034482758605</v>
      </c>
    </row>
    <row r="41" spans="1:7">
      <c r="A41" s="16" t="s">
        <v>829</v>
      </c>
      <c r="B41" s="9" t="s">
        <v>2</v>
      </c>
      <c r="C41" s="9">
        <v>28</v>
      </c>
      <c r="D41" s="9" t="s">
        <v>3</v>
      </c>
      <c r="E41" s="9" t="s">
        <v>823</v>
      </c>
      <c r="F41" s="9" t="s">
        <v>5</v>
      </c>
      <c r="G41" s="35">
        <v>90.75</v>
      </c>
    </row>
    <row r="42" spans="1:7">
      <c r="G42">
        <f>AVERAGE(G1:G41)</f>
        <v>88.779220123122045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6" workbookViewId="0">
      <selection activeCell="G1" sqref="G1:G38"/>
    </sheetView>
  </sheetViews>
  <sheetFormatPr defaultRowHeight="13.5"/>
  <sheetData>
    <row r="1" spans="1:7">
      <c r="A1" s="12" t="s">
        <v>837</v>
      </c>
      <c r="B1" s="3" t="s">
        <v>2</v>
      </c>
      <c r="C1" s="3">
        <v>35</v>
      </c>
      <c r="D1" s="3" t="s">
        <v>3</v>
      </c>
      <c r="E1" s="38" t="s">
        <v>838</v>
      </c>
      <c r="F1" s="3" t="s">
        <v>5</v>
      </c>
      <c r="G1" s="13">
        <v>72.942857142857093</v>
      </c>
    </row>
    <row r="2" spans="1:7">
      <c r="A2" s="12" t="s">
        <v>846</v>
      </c>
      <c r="B2" s="3" t="s">
        <v>2</v>
      </c>
      <c r="C2" s="3">
        <v>21</v>
      </c>
      <c r="D2" s="3" t="s">
        <v>3</v>
      </c>
      <c r="E2" s="3" t="s">
        <v>847</v>
      </c>
      <c r="F2" s="3" t="s">
        <v>5</v>
      </c>
      <c r="G2" s="13">
        <v>79.952380952380906</v>
      </c>
    </row>
    <row r="3" spans="1:7">
      <c r="A3" s="12" t="s">
        <v>852</v>
      </c>
      <c r="B3" s="3" t="s">
        <v>2</v>
      </c>
      <c r="C3" s="3">
        <v>36</v>
      </c>
      <c r="D3" s="3" t="s">
        <v>3</v>
      </c>
      <c r="E3" s="3" t="s">
        <v>853</v>
      </c>
      <c r="F3" s="3" t="s">
        <v>5</v>
      </c>
      <c r="G3" s="13">
        <v>76.9166666666667</v>
      </c>
    </row>
    <row r="4" spans="1:7">
      <c r="A4" s="12" t="s">
        <v>859</v>
      </c>
      <c r="B4" s="3" t="s">
        <v>2</v>
      </c>
      <c r="C4" s="3">
        <v>16</v>
      </c>
      <c r="D4" s="3" t="s">
        <v>3</v>
      </c>
      <c r="E4" s="3" t="s">
        <v>847</v>
      </c>
      <c r="F4" s="3" t="s">
        <v>5</v>
      </c>
      <c r="G4" s="13">
        <v>93.25</v>
      </c>
    </row>
    <row r="5" spans="1:7">
      <c r="A5" s="12" t="s">
        <v>862</v>
      </c>
      <c r="B5" s="1" t="s">
        <v>2</v>
      </c>
      <c r="C5" s="1">
        <v>35</v>
      </c>
      <c r="D5" s="1" t="s">
        <v>3</v>
      </c>
      <c r="E5" s="40" t="s">
        <v>863</v>
      </c>
      <c r="F5" s="1" t="s">
        <v>5</v>
      </c>
      <c r="G5" s="13">
        <v>88.057142857142907</v>
      </c>
    </row>
    <row r="6" spans="1:7">
      <c r="A6" s="12" t="s">
        <v>870</v>
      </c>
      <c r="B6" s="3" t="s">
        <v>2</v>
      </c>
      <c r="C6" s="3">
        <v>19</v>
      </c>
      <c r="D6" s="3" t="s">
        <v>3</v>
      </c>
      <c r="E6" s="3" t="s">
        <v>871</v>
      </c>
      <c r="F6" s="3" t="s">
        <v>5</v>
      </c>
      <c r="G6" s="13">
        <v>76.947368421052602</v>
      </c>
    </row>
    <row r="7" spans="1:7">
      <c r="A7" s="12" t="s">
        <v>876</v>
      </c>
      <c r="B7" s="3" t="s">
        <v>2</v>
      </c>
      <c r="C7" s="3">
        <v>37</v>
      </c>
      <c r="D7" s="3" t="s">
        <v>3</v>
      </c>
      <c r="E7" s="4" t="s">
        <v>877</v>
      </c>
      <c r="F7" s="3" t="s">
        <v>5</v>
      </c>
      <c r="G7" s="13">
        <v>88.216216216216196</v>
      </c>
    </row>
    <row r="8" spans="1:7">
      <c r="A8" s="16" t="s">
        <v>886</v>
      </c>
      <c r="B8" s="3" t="s">
        <v>2</v>
      </c>
      <c r="C8" s="3">
        <v>32</v>
      </c>
      <c r="D8" s="3" t="s">
        <v>3</v>
      </c>
      <c r="E8" s="3" t="s">
        <v>887</v>
      </c>
      <c r="F8" s="3" t="s">
        <v>5</v>
      </c>
      <c r="G8" s="13">
        <v>54.5</v>
      </c>
    </row>
    <row r="9" spans="1:7">
      <c r="A9" s="12" t="s">
        <v>895</v>
      </c>
      <c r="B9" s="3" t="s">
        <v>2</v>
      </c>
      <c r="C9" s="3">
        <v>41</v>
      </c>
      <c r="D9" s="3" t="s">
        <v>3</v>
      </c>
      <c r="E9" s="3" t="s">
        <v>896</v>
      </c>
      <c r="F9" s="3" t="s">
        <v>5</v>
      </c>
      <c r="G9" s="13">
        <v>91.414634146341498</v>
      </c>
    </row>
    <row r="10" spans="1:7">
      <c r="A10" s="12" t="s">
        <v>907</v>
      </c>
      <c r="B10" s="3" t="s">
        <v>2</v>
      </c>
      <c r="C10" s="3">
        <v>20</v>
      </c>
      <c r="D10" s="3" t="s">
        <v>3</v>
      </c>
      <c r="E10" s="4" t="s">
        <v>908</v>
      </c>
      <c r="F10" s="3" t="s">
        <v>5</v>
      </c>
      <c r="G10" s="13">
        <v>87</v>
      </c>
    </row>
    <row r="11" spans="1:7">
      <c r="A11" s="12" t="s">
        <v>913</v>
      </c>
      <c r="B11" s="3" t="s">
        <v>2</v>
      </c>
      <c r="C11" s="3">
        <v>24</v>
      </c>
      <c r="D11" s="3" t="s">
        <v>3</v>
      </c>
      <c r="E11" s="3" t="s">
        <v>914</v>
      </c>
      <c r="F11" s="3" t="s">
        <v>5</v>
      </c>
      <c r="G11" s="13">
        <v>87.5416666666667</v>
      </c>
    </row>
    <row r="12" spans="1:7">
      <c r="A12" s="12" t="s">
        <v>920</v>
      </c>
      <c r="B12" s="3" t="s">
        <v>2</v>
      </c>
      <c r="C12" s="23">
        <v>25</v>
      </c>
      <c r="D12" s="3" t="s">
        <v>3</v>
      </c>
      <c r="E12" s="3" t="s">
        <v>921</v>
      </c>
      <c r="F12" s="3" t="s">
        <v>5</v>
      </c>
      <c r="G12" s="13">
        <v>77.52</v>
      </c>
    </row>
    <row r="13" spans="1:7">
      <c r="A13" s="12" t="s">
        <v>926</v>
      </c>
      <c r="B13" s="3" t="s">
        <v>2</v>
      </c>
      <c r="C13" s="3">
        <v>35</v>
      </c>
      <c r="D13" s="3" t="s">
        <v>3</v>
      </c>
      <c r="E13" s="3" t="s">
        <v>927</v>
      </c>
      <c r="F13" s="3" t="s">
        <v>5</v>
      </c>
      <c r="G13" s="13">
        <v>95.342857142857099</v>
      </c>
    </row>
    <row r="14" spans="1:7">
      <c r="A14" s="12" t="s">
        <v>934</v>
      </c>
      <c r="B14" s="3" t="s">
        <v>221</v>
      </c>
      <c r="C14" s="3">
        <v>34</v>
      </c>
      <c r="D14" s="3" t="s">
        <v>3</v>
      </c>
      <c r="E14" s="3" t="s">
        <v>935</v>
      </c>
      <c r="F14" s="3" t="s">
        <v>5</v>
      </c>
      <c r="G14" s="13">
        <v>84.323529411764696</v>
      </c>
    </row>
    <row r="15" spans="1:7">
      <c r="A15" s="12" t="s">
        <v>941</v>
      </c>
      <c r="B15" s="3" t="s">
        <v>221</v>
      </c>
      <c r="C15" s="3">
        <v>31</v>
      </c>
      <c r="D15" s="3" t="s">
        <v>3</v>
      </c>
      <c r="E15" s="3" t="s">
        <v>908</v>
      </c>
      <c r="F15" s="3" t="s">
        <v>5</v>
      </c>
      <c r="G15" s="13">
        <v>93.903225806451601</v>
      </c>
    </row>
    <row r="16" spans="1:7">
      <c r="A16" s="12" t="s">
        <v>948</v>
      </c>
      <c r="B16" s="3" t="s">
        <v>221</v>
      </c>
      <c r="C16" s="3">
        <v>28</v>
      </c>
      <c r="D16" s="3" t="s">
        <v>3</v>
      </c>
      <c r="E16" s="3" t="s">
        <v>949</v>
      </c>
      <c r="F16" s="3" t="s">
        <v>5</v>
      </c>
      <c r="G16" s="13">
        <v>89.321428571428598</v>
      </c>
    </row>
    <row r="17" spans="1:7">
      <c r="A17" s="16" t="s">
        <v>956</v>
      </c>
      <c r="B17" s="3" t="s">
        <v>221</v>
      </c>
      <c r="C17" s="3">
        <v>43</v>
      </c>
      <c r="D17" s="3" t="s">
        <v>3</v>
      </c>
      <c r="E17" s="3" t="s">
        <v>957</v>
      </c>
      <c r="F17" s="3" t="s">
        <v>5</v>
      </c>
      <c r="G17" s="13">
        <v>96.604651162790702</v>
      </c>
    </row>
    <row r="18" spans="1:7">
      <c r="A18" s="12" t="s">
        <v>965</v>
      </c>
      <c r="B18" s="3" t="s">
        <v>221</v>
      </c>
      <c r="C18" s="3">
        <v>20</v>
      </c>
      <c r="D18" s="3" t="s">
        <v>3</v>
      </c>
      <c r="E18" s="40" t="s">
        <v>887</v>
      </c>
      <c r="F18" s="3" t="s">
        <v>5</v>
      </c>
      <c r="G18" s="13">
        <v>94.7</v>
      </c>
    </row>
    <row r="19" spans="1:7">
      <c r="A19" s="12" t="s">
        <v>970</v>
      </c>
      <c r="B19" s="3" t="s">
        <v>2</v>
      </c>
      <c r="C19" s="3">
        <v>29</v>
      </c>
      <c r="D19" s="3" t="s">
        <v>3</v>
      </c>
      <c r="E19" s="3" t="s">
        <v>971</v>
      </c>
      <c r="F19" s="3" t="s">
        <v>5</v>
      </c>
      <c r="G19" s="13">
        <v>96.758620689655203</v>
      </c>
    </row>
    <row r="20" spans="1:7">
      <c r="A20" s="12" t="s">
        <v>978</v>
      </c>
      <c r="B20" s="3" t="s">
        <v>2</v>
      </c>
      <c r="C20" s="3">
        <v>24</v>
      </c>
      <c r="D20" s="3" t="s">
        <v>3</v>
      </c>
      <c r="E20" s="3" t="s">
        <v>979</v>
      </c>
      <c r="F20" s="3" t="s">
        <v>5</v>
      </c>
      <c r="G20" s="13">
        <v>96.6666666666667</v>
      </c>
    </row>
    <row r="21" spans="1:7">
      <c r="A21" s="12" t="s">
        <v>983</v>
      </c>
      <c r="B21" s="3" t="s">
        <v>2</v>
      </c>
      <c r="C21" s="3">
        <v>26</v>
      </c>
      <c r="D21" s="3" t="s">
        <v>3</v>
      </c>
      <c r="E21" s="44" t="s">
        <v>984</v>
      </c>
      <c r="F21" s="3" t="s">
        <v>5</v>
      </c>
      <c r="G21" s="13">
        <v>89.5</v>
      </c>
    </row>
    <row r="22" spans="1:7">
      <c r="A22" s="12" t="s">
        <v>990</v>
      </c>
      <c r="B22" s="3" t="s">
        <v>2</v>
      </c>
      <c r="C22" s="3">
        <v>24</v>
      </c>
      <c r="D22" s="3" t="s">
        <v>3</v>
      </c>
      <c r="E22" s="3" t="s">
        <v>991</v>
      </c>
      <c r="F22" s="3" t="s">
        <v>5</v>
      </c>
      <c r="G22" s="13">
        <v>75.375</v>
      </c>
    </row>
    <row r="23" spans="1:7">
      <c r="A23" s="12" t="s">
        <v>995</v>
      </c>
      <c r="B23" s="3" t="s">
        <v>2</v>
      </c>
      <c r="C23" s="3">
        <v>35</v>
      </c>
      <c r="D23" s="3" t="s">
        <v>3</v>
      </c>
      <c r="E23" s="3" t="s">
        <v>991</v>
      </c>
      <c r="F23" s="3" t="s">
        <v>5</v>
      </c>
      <c r="G23" s="13">
        <v>78.1142857142857</v>
      </c>
    </row>
    <row r="24" spans="1:7">
      <c r="A24" s="12" t="s">
        <v>1003</v>
      </c>
      <c r="B24" s="3" t="s">
        <v>2</v>
      </c>
      <c r="C24" s="3">
        <v>28</v>
      </c>
      <c r="D24" s="3" t="s">
        <v>3</v>
      </c>
      <c r="E24" s="3" t="s">
        <v>887</v>
      </c>
      <c r="F24" s="3" t="s">
        <v>5</v>
      </c>
      <c r="G24" s="13">
        <v>78.142857142857096</v>
      </c>
    </row>
    <row r="25" spans="1:7">
      <c r="A25" s="12" t="s">
        <v>1010</v>
      </c>
      <c r="B25" s="3" t="s">
        <v>221</v>
      </c>
      <c r="C25" s="3">
        <v>13</v>
      </c>
      <c r="D25" s="3" t="s">
        <v>3</v>
      </c>
      <c r="E25" s="3" t="s">
        <v>863</v>
      </c>
      <c r="F25" s="3" t="s">
        <v>5</v>
      </c>
      <c r="G25" s="13">
        <v>85.153846153846203</v>
      </c>
    </row>
    <row r="26" spans="1:7">
      <c r="A26" s="12" t="s">
        <v>1014</v>
      </c>
      <c r="B26" s="3" t="s">
        <v>221</v>
      </c>
      <c r="C26" s="3">
        <v>15</v>
      </c>
      <c r="D26" s="3" t="s">
        <v>3</v>
      </c>
      <c r="E26" s="3" t="s">
        <v>1015</v>
      </c>
      <c r="F26" s="3" t="s">
        <v>5</v>
      </c>
      <c r="G26" s="13">
        <v>87.933333333333294</v>
      </c>
    </row>
    <row r="27" spans="1:7">
      <c r="A27" s="12" t="s">
        <v>1018</v>
      </c>
      <c r="B27" s="3" t="s">
        <v>221</v>
      </c>
      <c r="C27" s="3">
        <v>18</v>
      </c>
      <c r="D27" s="3" t="s">
        <v>3</v>
      </c>
      <c r="E27" s="4" t="s">
        <v>877</v>
      </c>
      <c r="F27" s="3" t="s">
        <v>5</v>
      </c>
      <c r="G27" s="13">
        <v>79.5</v>
      </c>
    </row>
    <row r="28" spans="1:7">
      <c r="A28" s="12" t="s">
        <v>1024</v>
      </c>
      <c r="B28" s="3" t="s">
        <v>221</v>
      </c>
      <c r="C28" s="3">
        <v>16</v>
      </c>
      <c r="D28" s="3" t="s">
        <v>3</v>
      </c>
      <c r="E28" s="3" t="s">
        <v>1025</v>
      </c>
      <c r="F28" s="3" t="s">
        <v>5</v>
      </c>
      <c r="G28" s="13">
        <v>92.375</v>
      </c>
    </row>
    <row r="29" spans="1:7">
      <c r="A29" s="12" t="s">
        <v>1029</v>
      </c>
      <c r="B29" s="3" t="s">
        <v>221</v>
      </c>
      <c r="C29" s="3">
        <v>33</v>
      </c>
      <c r="D29" s="3" t="s">
        <v>3</v>
      </c>
      <c r="E29" s="3" t="s">
        <v>1015</v>
      </c>
      <c r="F29" s="3" t="s">
        <v>5</v>
      </c>
      <c r="G29" s="13">
        <v>97.3333333333333</v>
      </c>
    </row>
    <row r="30" spans="1:7">
      <c r="A30" s="12" t="s">
        <v>1039</v>
      </c>
      <c r="B30" s="3" t="s">
        <v>221</v>
      </c>
      <c r="C30" s="3">
        <v>31</v>
      </c>
      <c r="D30" s="3" t="s">
        <v>3</v>
      </c>
      <c r="E30" s="3" t="s">
        <v>1040</v>
      </c>
      <c r="F30" s="3" t="s">
        <v>5</v>
      </c>
      <c r="G30" s="13">
        <v>99</v>
      </c>
    </row>
    <row r="31" spans="1:7">
      <c r="A31" s="12" t="s">
        <v>1046</v>
      </c>
      <c r="B31" s="3" t="s">
        <v>221</v>
      </c>
      <c r="C31" s="3">
        <v>31</v>
      </c>
      <c r="D31" s="3" t="s">
        <v>3</v>
      </c>
      <c r="E31" s="3" t="s">
        <v>1047</v>
      </c>
      <c r="F31" s="3" t="s">
        <v>5</v>
      </c>
      <c r="G31" s="13">
        <v>84.258064516128997</v>
      </c>
    </row>
    <row r="32" spans="1:7">
      <c r="A32" s="12" t="s">
        <v>1054</v>
      </c>
      <c r="B32" s="3" t="s">
        <v>221</v>
      </c>
      <c r="C32" s="3">
        <v>27</v>
      </c>
      <c r="D32" s="3" t="s">
        <v>3</v>
      </c>
      <c r="E32" s="3" t="s">
        <v>1047</v>
      </c>
      <c r="F32" s="3" t="s">
        <v>5</v>
      </c>
      <c r="G32" s="13">
        <v>84.814814814814795</v>
      </c>
    </row>
    <row r="33" spans="1:7">
      <c r="A33" s="12" t="s">
        <v>1060</v>
      </c>
      <c r="B33" s="3" t="s">
        <v>221</v>
      </c>
      <c r="C33" s="3">
        <v>37</v>
      </c>
      <c r="D33" s="3" t="s">
        <v>3</v>
      </c>
      <c r="E33" s="3" t="s">
        <v>1061</v>
      </c>
      <c r="F33" s="3" t="s">
        <v>5</v>
      </c>
      <c r="G33" s="13">
        <v>94.756756756756801</v>
      </c>
    </row>
    <row r="34" spans="1:7">
      <c r="A34" s="12" t="s">
        <v>1068</v>
      </c>
      <c r="B34" s="3" t="s">
        <v>221</v>
      </c>
      <c r="C34" s="3">
        <v>35</v>
      </c>
      <c r="D34" s="3" t="s">
        <v>3</v>
      </c>
      <c r="E34" s="3" t="s">
        <v>1069</v>
      </c>
      <c r="F34" s="3" t="s">
        <v>5</v>
      </c>
      <c r="G34" s="13">
        <v>86.485714285714295</v>
      </c>
    </row>
    <row r="35" spans="1:7">
      <c r="A35" s="12" t="s">
        <v>1077</v>
      </c>
      <c r="B35" s="3" t="s">
        <v>221</v>
      </c>
      <c r="C35" s="3">
        <v>22</v>
      </c>
      <c r="D35" s="3" t="s">
        <v>3</v>
      </c>
      <c r="E35" s="3" t="s">
        <v>853</v>
      </c>
      <c r="F35" s="3" t="s">
        <v>5</v>
      </c>
      <c r="G35" s="13">
        <v>92.5</v>
      </c>
    </row>
    <row r="36" spans="1:7">
      <c r="A36" s="12" t="s">
        <v>1082</v>
      </c>
      <c r="B36" s="3" t="s">
        <v>221</v>
      </c>
      <c r="C36" s="3">
        <v>30</v>
      </c>
      <c r="D36" s="3" t="s">
        <v>3</v>
      </c>
      <c r="E36" s="3" t="s">
        <v>1083</v>
      </c>
      <c r="F36" s="3" t="s">
        <v>5</v>
      </c>
      <c r="G36" s="13">
        <v>92.633333333333297</v>
      </c>
    </row>
    <row r="37" spans="1:7">
      <c r="A37" s="12" t="s">
        <v>1090</v>
      </c>
      <c r="B37" s="3" t="s">
        <v>221</v>
      </c>
      <c r="C37" s="3">
        <v>23</v>
      </c>
      <c r="D37" s="3" t="s">
        <v>3</v>
      </c>
      <c r="E37" s="3" t="s">
        <v>1091</v>
      </c>
      <c r="F37" s="3" t="s">
        <v>5</v>
      </c>
      <c r="G37" s="13">
        <v>96.869565217391298</v>
      </c>
    </row>
    <row r="38" spans="1:7">
      <c r="G38">
        <f>AVERAGE(G1:G37)</f>
        <v>86.93583289520906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" sqref="G1:G14"/>
    </sheetView>
  </sheetViews>
  <sheetFormatPr defaultRowHeight="13.5"/>
  <sheetData>
    <row r="1" spans="1:7">
      <c r="A1" s="12" t="s">
        <v>1097</v>
      </c>
      <c r="B1" s="3" t="s">
        <v>2</v>
      </c>
      <c r="C1" s="3">
        <v>21</v>
      </c>
      <c r="D1" s="3" t="s">
        <v>3</v>
      </c>
      <c r="E1" s="3" t="s">
        <v>1098</v>
      </c>
      <c r="F1" s="3" t="s">
        <v>5</v>
      </c>
      <c r="G1" s="13">
        <v>84.095238095238102</v>
      </c>
    </row>
    <row r="2" spans="1:7">
      <c r="A2" s="12" t="s">
        <v>1104</v>
      </c>
      <c r="B2" s="3" t="s">
        <v>2</v>
      </c>
      <c r="C2" s="3">
        <v>23</v>
      </c>
      <c r="D2" s="3" t="s">
        <v>3</v>
      </c>
      <c r="E2" s="3" t="s">
        <v>1105</v>
      </c>
      <c r="F2" s="3" t="s">
        <v>5</v>
      </c>
      <c r="G2" s="13">
        <v>94.173913043478294</v>
      </c>
    </row>
    <row r="3" spans="1:7">
      <c r="A3" s="12" t="s">
        <v>1110</v>
      </c>
      <c r="B3" s="3" t="s">
        <v>2</v>
      </c>
      <c r="C3" s="3">
        <v>7</v>
      </c>
      <c r="D3" s="3" t="s">
        <v>3</v>
      </c>
      <c r="E3" s="3" t="s">
        <v>1098</v>
      </c>
      <c r="F3" s="3" t="s">
        <v>5</v>
      </c>
      <c r="G3" s="13">
        <v>87.428571428571402</v>
      </c>
    </row>
    <row r="4" spans="1:7">
      <c r="A4" s="12" t="s">
        <v>1112</v>
      </c>
      <c r="B4" s="3" t="s">
        <v>2</v>
      </c>
      <c r="C4" s="3">
        <v>12</v>
      </c>
      <c r="D4" s="3" t="s">
        <v>3</v>
      </c>
      <c r="E4" s="3" t="s">
        <v>1113</v>
      </c>
      <c r="F4" s="3" t="s">
        <v>5</v>
      </c>
      <c r="G4" s="13">
        <v>54</v>
      </c>
    </row>
    <row r="5" spans="1:7">
      <c r="A5" s="12" t="s">
        <v>1116</v>
      </c>
      <c r="B5" s="3" t="s">
        <v>2</v>
      </c>
      <c r="C5" s="3">
        <v>18</v>
      </c>
      <c r="D5" s="3" t="s">
        <v>3</v>
      </c>
      <c r="E5" s="3" t="s">
        <v>1117</v>
      </c>
      <c r="F5" s="3" t="s">
        <v>5</v>
      </c>
      <c r="G5" s="13">
        <v>98.8333333333333</v>
      </c>
    </row>
    <row r="6" spans="1:7">
      <c r="A6" s="12" t="s">
        <v>1122</v>
      </c>
      <c r="B6" s="3" t="s">
        <v>2</v>
      </c>
      <c r="C6" s="3">
        <v>19</v>
      </c>
      <c r="D6" s="3" t="s">
        <v>3</v>
      </c>
      <c r="E6" s="3" t="s">
        <v>1117</v>
      </c>
      <c r="F6" s="3" t="s">
        <v>5</v>
      </c>
      <c r="G6" s="13">
        <v>97.210526315789494</v>
      </c>
    </row>
    <row r="7" spans="1:7">
      <c r="A7" s="12" t="s">
        <v>1126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13">
        <v>95</v>
      </c>
    </row>
    <row r="8" spans="1:7">
      <c r="A8" s="12" t="s">
        <v>1131</v>
      </c>
      <c r="B8" s="3" t="s">
        <v>2</v>
      </c>
      <c r="C8" s="3">
        <v>24</v>
      </c>
      <c r="D8" s="3" t="s">
        <v>3</v>
      </c>
      <c r="E8" s="3" t="s">
        <v>1132</v>
      </c>
      <c r="F8" s="3" t="s">
        <v>5</v>
      </c>
      <c r="G8" s="13">
        <v>96</v>
      </c>
    </row>
    <row r="9" spans="1:7">
      <c r="A9" s="12" t="s">
        <v>1137</v>
      </c>
      <c r="B9" s="3" t="s">
        <v>2</v>
      </c>
      <c r="C9" s="3">
        <v>23</v>
      </c>
      <c r="D9" s="3" t="s">
        <v>3</v>
      </c>
      <c r="E9" s="3" t="s">
        <v>1138</v>
      </c>
      <c r="F9" s="3" t="s">
        <v>5</v>
      </c>
      <c r="G9" s="13">
        <v>87.739130434782595</v>
      </c>
    </row>
    <row r="10" spans="1:7">
      <c r="A10" s="12" t="s">
        <v>1143</v>
      </c>
      <c r="B10" s="3" t="s">
        <v>2</v>
      </c>
      <c r="C10" s="3">
        <v>36</v>
      </c>
      <c r="D10" s="3" t="s">
        <v>3</v>
      </c>
      <c r="E10" s="3" t="s">
        <v>1138</v>
      </c>
      <c r="F10" s="3" t="s">
        <v>5</v>
      </c>
      <c r="G10" s="13">
        <v>92.6666666666667</v>
      </c>
    </row>
    <row r="11" spans="1:7">
      <c r="A11" s="12" t="s">
        <v>1150</v>
      </c>
      <c r="B11" s="3" t="s">
        <v>2</v>
      </c>
      <c r="C11" s="3">
        <v>30</v>
      </c>
      <c r="D11" s="3" t="s">
        <v>3</v>
      </c>
      <c r="E11" s="3" t="s">
        <v>1151</v>
      </c>
      <c r="F11" s="3" t="s">
        <v>5</v>
      </c>
      <c r="G11" s="13">
        <v>93.966666666666697</v>
      </c>
    </row>
    <row r="12" spans="1:7">
      <c r="A12" s="12" t="s">
        <v>1157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96.692307692307693</v>
      </c>
    </row>
    <row r="13" spans="1:7">
      <c r="A13" s="12" t="s">
        <v>1163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93.571428571428598</v>
      </c>
    </row>
    <row r="14" spans="1:7">
      <c r="G14">
        <f>AVERAGE(G1:G13)</f>
        <v>90.105983249866384</v>
      </c>
    </row>
  </sheetData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信息</vt:lpstr>
      <vt:lpstr>机电</vt:lpstr>
      <vt:lpstr>建工</vt:lpstr>
      <vt:lpstr>文法</vt:lpstr>
      <vt:lpstr>基础</vt:lpstr>
      <vt:lpstr>Sheet14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2016-04-25T03:58:25Z</cp:lastPrinted>
  <dcterms:created xsi:type="dcterms:W3CDTF">2006-09-16T00:00:00Z</dcterms:created>
  <dcterms:modified xsi:type="dcterms:W3CDTF">2016-04-25T03:58:58Z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