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790" yWindow="30" windowWidth="11040" windowHeight="8430" activeTab="1"/>
  </bookViews>
  <sheets>
    <sheet name="总表" sheetId="1" r:id="rId1"/>
    <sheet name="信息" sheetId="4" r:id="rId2"/>
    <sheet name="机电" sheetId="5" r:id="rId3"/>
    <sheet name="建工" sheetId="6" r:id="rId4"/>
    <sheet name="文法" sheetId="7" r:id="rId5"/>
    <sheet name="基础" sheetId="8" r:id="rId6"/>
  </sheets>
  <calcPr calcId="124519"/>
</workbook>
</file>

<file path=xl/calcChain.xml><?xml version="1.0" encoding="utf-8"?>
<calcChain xmlns="http://schemas.openxmlformats.org/spreadsheetml/2006/main">
  <c r="G14" i="8"/>
  <c r="G38" i="7"/>
  <c r="G42" i="6"/>
  <c r="G36" i="5"/>
  <c r="D40" i="4"/>
  <c r="G562" i="1" l="1"/>
  <c r="G812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<sst xmlns="http://schemas.openxmlformats.org/spreadsheetml/2006/main" count="2549" uniqueCount="1244">
  <si>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</si>
  <si>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</si>
  <si>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</si>
  <si>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</si>
  <si>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</si>
  <si>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</si>
  <si>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</si>
  <si>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</si>
  <si>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</si>
  <si>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</si>
  <si>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</si>
  <si>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</si>
  <si>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</si>
  <si>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</si>
  <si>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</si>
  <si>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</si>
  <si>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</si>
  <si>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</si>
  <si>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</si>
  <si>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</si>
  <si>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</si>
  <si>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</si>
  <si>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</si>
  <si>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</si>
  <si>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</si>
  <si>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</si>
  <si>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</si>
  <si>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</si>
  <si>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二号614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</si>
  <si>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</si>
  <si>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</si>
  <si>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</si>
  <si>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</si>
  <si>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</si>
  <si>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</si>
  <si>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</si>
  <si>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</si>
  <si>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</si>
  <si>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</si>
  <si>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</si>
  <si>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</si>
  <si>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</si>
  <si>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</si>
  <si>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</si>
  <si>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</si>
  <si>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</si>
  <si>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</si>
  <si>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</si>
  <si>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</si>
  <si>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</si>
  <si>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</si>
  <si>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</si>
  <si>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</si>
  <si>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</si>
  <si>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</si>
  <si>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</si>
  <si>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</si>
  <si>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</si>
  <si>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</si>
  <si>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</si>
  <si>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</si>
  <si>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</si>
  <si>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</si>
  <si>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</si>
  <si>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</si>
  <si>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</si>
  <si>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</si>
  <si>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</si>
  <si>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</si>
  <si>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</si>
  <si>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</si>
  <si>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</si>
  <si>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</si>
  <si>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</si>
  <si>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t>一号514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</si>
  <si>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</si>
  <si>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</si>
  <si>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</si>
  <si>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</si>
  <si>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</si>
  <si>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</si>
  <si>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</si>
  <si>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</si>
  <si>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</si>
  <si>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</si>
  <si>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</si>
  <si>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</si>
  <si>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</si>
  <si>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</si>
  <si>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</si>
  <si>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</si>
  <si>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</si>
  <si>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</si>
  <si>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</si>
  <si>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</si>
  <si>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</si>
  <si>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</si>
  <si>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</si>
  <si>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</si>
  <si>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</si>
  <si>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</si>
  <si>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</si>
  <si>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</si>
  <si>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</si>
  <si>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</si>
  <si>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</si>
  <si>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</si>
  <si>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</si>
  <si>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</si>
  <si>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</si>
  <si>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</si>
  <si>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</si>
  <si>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</si>
  <si>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</si>
  <si>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</si>
  <si>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</si>
  <si>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</si>
  <si>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</si>
  <si>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</si>
  <si>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</si>
  <si>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</si>
  <si>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</si>
  <si>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</si>
  <si>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</si>
  <si>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</si>
  <si>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</si>
  <si>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</si>
  <si>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</si>
  <si>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</si>
  <si>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</si>
  <si>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</si>
  <si>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</si>
  <si>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</si>
  <si>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</si>
  <si>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</si>
  <si>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</si>
  <si>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</si>
  <si>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</si>
  <si>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</si>
  <si>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</si>
  <si>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</si>
  <si>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</si>
  <si>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</si>
  <si>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</si>
  <si>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</si>
  <si>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</si>
  <si>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</si>
  <si>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</si>
  <si>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</si>
  <si>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</si>
  <si>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</si>
  <si>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</si>
  <si>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</si>
  <si>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</si>
  <si>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</si>
  <si>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</si>
  <si>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</si>
  <si>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</si>
  <si>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</si>
  <si>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</si>
  <si>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</si>
  <si>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</si>
  <si>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</si>
  <si>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</si>
  <si>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</si>
  <si>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</si>
  <si>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</si>
  <si>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</si>
  <si>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</si>
  <si>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</si>
  <si>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</si>
  <si>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</si>
  <si>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</si>
  <si>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</si>
  <si>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</si>
  <si>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</si>
  <si>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</si>
  <si>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</si>
  <si>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</si>
  <si>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</si>
  <si>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</si>
  <si>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</si>
  <si>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</si>
  <si>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</si>
  <si>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</si>
  <si>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</si>
  <si>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</si>
  <si>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</si>
  <si>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</si>
  <si>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</si>
  <si>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</si>
  <si>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</si>
  <si>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</si>
  <si>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</si>
  <si>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</si>
  <si>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</si>
  <si>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</si>
  <si>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</si>
  <si>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</si>
  <si>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</si>
  <si>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</si>
  <si>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</si>
  <si>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</si>
  <si>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</si>
  <si>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</si>
  <si>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</si>
  <si>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</si>
  <si>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</si>
  <si>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</si>
  <si>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</si>
  <si>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</si>
  <si>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</si>
  <si>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</si>
  <si>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</si>
  <si>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三号322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</si>
  <si>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</si>
  <si>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</si>
  <si>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</si>
  <si>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</si>
  <si>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</si>
  <si>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</si>
  <si>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</si>
  <si>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</si>
  <si>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</si>
  <si>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</si>
  <si>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</si>
  <si>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</si>
  <si>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</si>
  <si>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</si>
  <si>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</si>
  <si>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</si>
  <si>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t>三号331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</si>
  <si>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</si>
  <si>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</si>
  <si>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</si>
  <si>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</si>
  <si>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</si>
  <si>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</si>
  <si>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</si>
  <si>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</si>
  <si>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</si>
  <si>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</si>
  <si>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</si>
  <si>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</si>
  <si>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</si>
  <si>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</si>
  <si>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</si>
  <si>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</si>
  <si>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</si>
  <si>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</si>
  <si>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</si>
  <si>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</si>
  <si>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</si>
  <si>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</si>
  <si>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</si>
  <si>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</si>
  <si>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</si>
  <si>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</si>
  <si>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</si>
  <si>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</si>
  <si>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</si>
  <si>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</si>
  <si>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</si>
  <si>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</si>
  <si>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</si>
  <si>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</si>
  <si>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</si>
  <si>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</si>
  <si>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</si>
  <si>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</si>
  <si>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</si>
  <si>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</si>
  <si>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</si>
  <si>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</si>
  <si>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</si>
  <si>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</si>
  <si>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</si>
  <si>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</si>
  <si>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</si>
  <si>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</si>
  <si>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</si>
  <si>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</si>
  <si>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</si>
  <si>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</si>
  <si>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</si>
  <si>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</si>
  <si>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</si>
  <si>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</si>
  <si>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</si>
  <si>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</si>
  <si>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</si>
  <si>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</si>
  <si>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</si>
  <si>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</si>
  <si>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</si>
  <si>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</si>
  <si>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</si>
  <si>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</si>
  <si>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</si>
  <si>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</si>
  <si>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</si>
  <si>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</si>
  <si>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</si>
  <si>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</si>
  <si>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</si>
  <si>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</si>
  <si>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</si>
  <si>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</si>
  <si>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</si>
  <si>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</si>
  <si>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</si>
  <si>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</si>
  <si>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</si>
  <si>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</si>
  <si>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</si>
  <si>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</si>
  <si>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</si>
  <si>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</si>
  <si>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</si>
  <si>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</si>
  <si>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</si>
  <si>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</si>
  <si>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</si>
  <si>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</si>
  <si>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</si>
  <si>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</si>
  <si>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</si>
  <si>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</si>
  <si>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</si>
  <si>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</si>
  <si>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</si>
  <si>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</si>
  <si>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</si>
  <si>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</si>
  <si>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</si>
  <si>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</si>
  <si>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</si>
  <si>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</si>
  <si>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</si>
  <si>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</si>
  <si>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</si>
  <si>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</si>
  <si>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</si>
  <si>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</si>
  <si>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</si>
  <si>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</si>
  <si>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</si>
  <si>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</si>
  <si>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</si>
  <si>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</si>
  <si>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</si>
  <si>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</si>
  <si>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</si>
  <si>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</si>
  <si>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</si>
  <si>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</si>
  <si>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</si>
  <si>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二号326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</si>
  <si>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</si>
  <si>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</si>
  <si>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</si>
  <si>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</si>
  <si>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</si>
  <si>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</si>
  <si>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</si>
  <si>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</si>
  <si>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</si>
  <si>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</si>
  <si>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</si>
  <si>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</si>
  <si>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</si>
  <si>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</si>
  <si>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</si>
  <si>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</si>
  <si>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>机电1431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</si>
  <si>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</si>
  <si>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</si>
  <si>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</si>
  <si>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</si>
  <si>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</si>
  <si>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</si>
  <si>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</si>
  <si>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</si>
  <si>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</si>
  <si>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</si>
  <si>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</si>
  <si>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</si>
  <si>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</si>
  <si>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</si>
  <si>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</si>
  <si>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</si>
  <si>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</si>
  <si>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</si>
  <si>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</si>
  <si>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</si>
  <si>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</si>
  <si>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</si>
  <si>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</si>
  <si>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</si>
  <si>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</si>
  <si>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</si>
  <si>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</si>
  <si>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</si>
  <si>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</si>
  <si>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</si>
  <si>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</si>
  <si>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</si>
  <si>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</si>
  <si>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</si>
  <si>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</si>
  <si>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</si>
  <si>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</si>
  <si>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</si>
  <si>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</si>
  <si>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</si>
  <si>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</si>
  <si>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</si>
  <si>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</si>
  <si>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</si>
  <si>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</si>
  <si>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</si>
  <si>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</si>
  <si>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</si>
  <si>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</si>
  <si>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</si>
  <si>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</si>
  <si>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</si>
  <si>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</si>
  <si>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</si>
  <si>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</si>
  <si>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</si>
  <si>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</si>
  <si>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</si>
  <si>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</si>
  <si>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</si>
  <si>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</si>
  <si>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</si>
  <si>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</si>
  <si>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</si>
  <si>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</si>
  <si>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</si>
  <si>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</si>
  <si>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</si>
  <si>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</si>
  <si>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</si>
  <si>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</si>
  <si>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</si>
  <si>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</si>
  <si>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</si>
  <si>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一号441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</si>
  <si>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</si>
  <si>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</si>
  <si>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</si>
  <si>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</si>
  <si>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一号446</t>
  </si>
  <si>
    <t>一号450</t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</si>
  <si>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</si>
  <si>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</si>
  <si>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</si>
  <si>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</si>
  <si>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</si>
  <si>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</si>
  <si>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</si>
  <si>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</si>
  <si>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</si>
  <si>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</si>
  <si>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</si>
  <si>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</si>
  <si>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</si>
  <si>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</si>
  <si>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</si>
  <si>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</si>
  <si>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</si>
  <si>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</si>
  <si>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</si>
  <si>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</si>
  <si>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</si>
  <si>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</si>
  <si>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</si>
  <si>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</si>
  <si>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</si>
  <si>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</si>
  <si>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</si>
  <si>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</si>
  <si>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</si>
  <si>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</si>
  <si>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</si>
  <si>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</si>
  <si>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</si>
  <si>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</si>
  <si>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</si>
  <si>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</si>
  <si>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</si>
  <si>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</si>
  <si>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</si>
  <si>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</si>
  <si>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</si>
  <si>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</si>
  <si>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</si>
  <si>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</si>
  <si>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</si>
  <si>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</si>
  <si>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</si>
  <si>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</si>
  <si>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</si>
  <si>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</si>
  <si>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</si>
  <si>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</si>
  <si>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</si>
  <si>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</si>
  <si>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</si>
  <si>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</si>
  <si>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</si>
  <si>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</si>
  <si>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</si>
  <si>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</si>
  <si>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</si>
  <si>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</si>
  <si>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</si>
  <si>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</si>
  <si>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</si>
  <si>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</si>
  <si>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</si>
  <si>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</si>
  <si>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</si>
  <si>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</si>
  <si>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</si>
  <si>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</si>
  <si>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</si>
  <si>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</si>
  <si>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</si>
  <si>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</si>
  <si>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</si>
  <si>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</si>
  <si>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</si>
  <si>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</si>
  <si>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</si>
  <si>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</si>
  <si>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</si>
  <si>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</si>
  <si>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</si>
  <si>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</si>
  <si>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</si>
  <si>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</si>
  <si>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</si>
  <si>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</si>
  <si>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</si>
  <si>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</si>
  <si>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</si>
  <si>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</si>
  <si>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</si>
  <si>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</si>
  <si>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</si>
  <si>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</si>
  <si>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</si>
  <si>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</si>
  <si>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</si>
  <si>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</si>
  <si>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</si>
  <si>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</si>
  <si>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</si>
  <si>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</si>
  <si>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</si>
  <si>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</si>
  <si>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</si>
  <si>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</si>
  <si>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</si>
  <si>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</si>
  <si>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</si>
  <si>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</si>
  <si>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</si>
  <si>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</si>
  <si>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</si>
  <si>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</si>
  <si>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</si>
  <si>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</si>
  <si>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</si>
  <si>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</si>
  <si>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</si>
  <si>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</si>
  <si>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</si>
  <si>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</si>
  <si>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</si>
  <si>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</si>
  <si>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</si>
  <si>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</si>
  <si>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</si>
  <si>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</si>
  <si>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</si>
  <si>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</si>
  <si>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</si>
  <si>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</si>
  <si>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</si>
  <si>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</si>
  <si>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</si>
  <si>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</si>
  <si>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</si>
  <si>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</si>
  <si>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</si>
  <si>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</si>
  <si>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</si>
  <si>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</si>
  <si>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</si>
  <si>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</si>
  <si>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</si>
  <si>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</si>
  <si>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</si>
  <si>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</si>
  <si>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</si>
  <si>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</si>
  <si>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</si>
  <si>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</si>
  <si>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</si>
  <si>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</si>
  <si>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</si>
  <si>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</si>
  <si>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</si>
  <si>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</si>
  <si>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</si>
  <si>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</si>
  <si>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</si>
  <si>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</si>
  <si>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</si>
  <si>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</si>
  <si>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</si>
  <si>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</si>
  <si>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</si>
  <si>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</si>
  <si>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</si>
  <si>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</si>
  <si>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</si>
  <si>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</si>
  <si>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</si>
  <si>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</si>
  <si>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</si>
  <si>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</si>
  <si>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</si>
  <si>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</si>
  <si>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</si>
  <si>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</si>
  <si>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</si>
  <si>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</si>
  <si>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</si>
  <si>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</si>
  <si>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</si>
  <si>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</si>
  <si>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</si>
  <si>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</si>
  <si>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</si>
  <si>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</si>
  <si>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</si>
  <si>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</si>
  <si>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</si>
  <si>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</si>
  <si>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</si>
  <si>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</si>
  <si>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</si>
  <si>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</si>
  <si>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</si>
  <si>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</si>
  <si>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</si>
  <si>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</si>
  <si>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</si>
  <si>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</si>
  <si>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</si>
  <si>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</si>
  <si>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</si>
  <si>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</si>
  <si>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</si>
  <si>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</si>
  <si>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</si>
  <si>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</si>
  <si>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</si>
  <si>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</si>
  <si>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</si>
  <si>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</si>
  <si>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</si>
  <si>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</si>
  <si>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</si>
  <si>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</si>
  <si>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</si>
  <si>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</si>
  <si>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</si>
  <si>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</si>
  <si>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</si>
  <si>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</si>
  <si>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</si>
  <si>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</si>
  <si>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</si>
  <si>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</si>
  <si>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</si>
  <si>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</si>
  <si>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</si>
  <si>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</si>
  <si>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</si>
  <si>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</si>
  <si>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</si>
  <si>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</si>
  <si>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</si>
  <si>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</si>
  <si>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</si>
  <si>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</si>
  <si>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</si>
  <si>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</si>
  <si>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</si>
  <si>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</si>
  <si>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</si>
  <si>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</si>
  <si>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</si>
  <si>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</si>
  <si>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</si>
  <si>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</si>
  <si>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</si>
  <si>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</si>
  <si>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</si>
  <si>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</si>
  <si>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</si>
  <si>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</si>
  <si>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</si>
  <si>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</si>
  <si>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</si>
  <si>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</si>
  <si>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</si>
  <si>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</si>
  <si>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</si>
  <si>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</si>
  <si>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</si>
  <si>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</si>
  <si>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</si>
  <si>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</si>
  <si>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</si>
  <si>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</si>
  <si>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</si>
  <si>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</si>
  <si>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</si>
  <si>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</si>
  <si>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</si>
  <si>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</si>
  <si>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</si>
  <si>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</si>
  <si>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</si>
  <si>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</si>
  <si>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</si>
  <si>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</si>
  <si>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</si>
  <si>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</si>
  <si>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</si>
  <si>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</si>
  <si>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</si>
  <si>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</si>
  <si>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</si>
  <si>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</si>
  <si>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</si>
  <si>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</si>
  <si>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</si>
  <si>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</si>
  <si>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</si>
  <si>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</si>
  <si>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</si>
  <si>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</si>
  <si>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</si>
  <si>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</si>
  <si>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</si>
  <si>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</si>
  <si>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</si>
  <si>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</si>
  <si>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</si>
  <si>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</si>
  <si>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</si>
  <si>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</si>
  <si>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</si>
  <si>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</si>
  <si>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</si>
  <si>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</si>
  <si>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</si>
  <si>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</si>
  <si>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</si>
  <si>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</si>
  <si>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</si>
  <si>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</si>
  <si>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</si>
  <si>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</si>
  <si>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</si>
  <si>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</si>
  <si>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</si>
  <si>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</si>
  <si>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</si>
  <si>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</si>
  <si>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</si>
  <si>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</si>
  <si>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</si>
  <si>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</si>
  <si>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</si>
  <si>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</si>
  <si>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</si>
  <si>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</si>
  <si>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</si>
  <si>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</si>
  <si>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</si>
  <si>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</si>
  <si>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</si>
  <si>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</si>
  <si>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</si>
  <si>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</si>
  <si>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</si>
  <si>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</si>
  <si>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</si>
  <si>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</si>
  <si>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</si>
  <si>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</si>
  <si>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</si>
  <si>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</si>
  <si>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</si>
  <si>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</si>
  <si>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</si>
  <si>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</si>
  <si>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</si>
  <si>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</si>
  <si>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</si>
  <si>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</si>
  <si>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</si>
  <si>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</si>
  <si>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</si>
  <si>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</si>
  <si>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</si>
  <si>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</si>
  <si>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</si>
  <si>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</si>
  <si>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</si>
  <si>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</si>
  <si>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</si>
  <si>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</si>
  <si>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</si>
  <si>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</si>
  <si>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</si>
  <si>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</si>
  <si>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</si>
  <si>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</si>
  <si>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</si>
  <si>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</si>
  <si>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</si>
  <si>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</si>
  <si>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</si>
  <si>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</si>
  <si>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</si>
  <si>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</si>
  <si>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</si>
  <si>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</si>
  <si>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</si>
  <si>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</si>
  <si>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</si>
  <si>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</si>
  <si>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</si>
  <si>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</si>
  <si>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</si>
  <si>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</si>
  <si>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</si>
  <si>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</si>
  <si>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</si>
  <si>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</si>
  <si>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</si>
  <si>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</si>
  <si>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</si>
  <si>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</si>
  <si>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</si>
  <si>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</si>
  <si>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</si>
  <si>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</si>
  <si>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</si>
  <si>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</si>
  <si>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</si>
  <si>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</si>
  <si>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</si>
  <si>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</si>
  <si>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</si>
  <si>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</si>
  <si>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</si>
  <si>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</si>
  <si>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</si>
  <si>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</si>
  <si>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</si>
  <si>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</si>
  <si>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</si>
  <si>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</si>
  <si>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</si>
  <si>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</si>
  <si>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</si>
  <si>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</si>
  <si>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</si>
  <si>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</si>
  <si>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</si>
  <si>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</si>
  <si>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</si>
  <si>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</si>
  <si>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</si>
  <si>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</si>
  <si>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</si>
  <si>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</si>
  <si>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</si>
  <si>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</si>
  <si>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</si>
  <si>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</si>
  <si>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</si>
  <si>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</si>
  <si>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</si>
  <si>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</si>
  <si>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</si>
  <si>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</si>
  <si>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</si>
  <si>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</si>
  <si>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</si>
  <si>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</si>
  <si>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</si>
  <si>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</si>
  <si>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</si>
  <si>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</si>
  <si>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</si>
  <si>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</si>
  <si>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</si>
  <si>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</si>
  <si>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</si>
  <si>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</si>
  <si>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</si>
  <si>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</si>
  <si>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</si>
  <si>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</si>
  <si>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</si>
  <si>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</si>
  <si>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</si>
  <si>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</si>
  <si>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</si>
  <si>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</si>
  <si>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</si>
  <si>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</si>
  <si>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</si>
  <si>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</si>
  <si>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</si>
  <si>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</si>
  <si>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</si>
  <si>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</si>
  <si>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</si>
  <si>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</si>
  <si>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</si>
  <si>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</si>
  <si>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</si>
  <si>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</si>
  <si>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</si>
  <si>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</si>
  <si>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</si>
  <si>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</si>
  <si>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</si>
  <si>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</si>
  <si>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</si>
  <si>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</si>
  <si>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</si>
  <si>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</si>
  <si>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</si>
  <si>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</si>
  <si>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</si>
  <si>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</si>
  <si>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</si>
  <si>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</si>
  <si>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</si>
  <si>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</si>
  <si>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</si>
  <si>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</si>
  <si>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</si>
  <si>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</si>
  <si>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</si>
  <si>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</si>
  <si>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</si>
  <si>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</si>
  <si>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</si>
  <si>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</si>
  <si>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</si>
  <si>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</si>
  <si>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</si>
  <si>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</si>
  <si>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</si>
  <si>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</si>
  <si>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</si>
  <si>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</si>
  <si>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</si>
  <si>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</si>
  <si>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</si>
  <si>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</si>
  <si>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</si>
  <si>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</si>
  <si>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</si>
  <si>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</si>
  <si>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</si>
  <si>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</si>
  <si>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</si>
  <si>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</si>
  <si>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</si>
  <si>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</si>
  <si>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</si>
  <si>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</si>
  <si>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</si>
  <si>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</si>
  <si>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</si>
  <si>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</si>
  <si>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</si>
  <si>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</si>
  <si>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</si>
  <si>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</si>
  <si>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</si>
  <si>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</si>
  <si>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</si>
  <si>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</si>
  <si>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</si>
  <si>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</si>
  <si>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</si>
  <si>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</si>
  <si>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</si>
  <si>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</si>
  <si>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</si>
  <si>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</si>
  <si>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</si>
  <si>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</si>
  <si>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</si>
  <si>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</si>
  <si>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</si>
  <si>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</si>
  <si>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</si>
  <si>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</si>
  <si>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</si>
  <si>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</si>
  <si>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</si>
  <si>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</si>
  <si>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</si>
  <si>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</si>
  <si>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</si>
  <si>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</si>
  <si>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</si>
  <si>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</si>
  <si>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</si>
  <si>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</si>
  <si>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</si>
  <si>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</si>
  <si>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</si>
  <si>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</si>
  <si>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</si>
  <si>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</si>
  <si>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</si>
  <si>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</si>
  <si>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</si>
  <si>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</si>
  <si>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</si>
  <si>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</si>
  <si>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</si>
  <si>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</si>
  <si>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</si>
  <si>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</si>
  <si>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</si>
  <si>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</si>
  <si>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</si>
  <si>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</si>
  <si>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</si>
  <si>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</si>
  <si>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</si>
  <si>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</si>
  <si>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</si>
  <si>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</si>
  <si>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</si>
  <si>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</si>
  <si>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</si>
  <si>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</si>
  <si>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</si>
  <si>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</si>
  <si>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</si>
  <si>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</si>
  <si>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</si>
  <si>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</si>
  <si>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</si>
  <si>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</si>
  <si>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</si>
  <si>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</si>
  <si>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</si>
  <si>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</si>
  <si>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</si>
  <si>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</si>
  <si>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</si>
  <si>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</si>
  <si>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</si>
  <si>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</si>
  <si>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</si>
  <si>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</si>
  <si>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</si>
  <si>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</si>
  <si>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</si>
  <si>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</si>
  <si>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</si>
  <si>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</si>
  <si>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</si>
  <si>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</si>
  <si>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</si>
  <si>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</si>
  <si>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</si>
  <si>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</si>
  <si>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</si>
  <si>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</si>
  <si>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</si>
  <si>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</si>
  <si>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</si>
  <si>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</si>
  <si>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</si>
  <si>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</si>
  <si>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</si>
  <si>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</si>
  <si>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</si>
  <si>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</si>
  <si>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</si>
  <si>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</si>
  <si>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</si>
  <si>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</si>
  <si>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</si>
  <si>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</si>
  <si>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</si>
  <si>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</si>
  <si>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</si>
  <si>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</si>
  <si>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</si>
  <si>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</si>
  <si>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</si>
  <si>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</si>
  <si>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</si>
  <si>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</si>
  <si>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</si>
  <si>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</si>
  <si>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</si>
  <si>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</si>
  <si>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</si>
  <si>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</si>
  <si>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</si>
  <si>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</si>
  <si>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</si>
  <si>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</si>
  <si>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</si>
  <si>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</si>
  <si>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</si>
  <si>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</si>
  <si>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</si>
  <si>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</si>
  <si>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</si>
  <si>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</si>
  <si>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</si>
  <si>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</si>
  <si>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</si>
  <si>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</si>
  <si>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</si>
  <si>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</si>
  <si>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</si>
  <si>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</si>
  <si>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</si>
  <si>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三号331</t>
    <phoneticPr fontId="15" type="noConversion"/>
  </si>
  <si>
    <t>一号512</t>
    <phoneticPr fontId="15" type="noConversion"/>
  </si>
  <si>
    <t>二号635</t>
    <phoneticPr fontId="15" type="noConversion"/>
  </si>
  <si>
    <t>一号438</t>
  </si>
  <si>
    <t>一号510</t>
    <phoneticPr fontId="15" type="noConversion"/>
  </si>
  <si>
    <r>
      <t>一号63</t>
    </r>
    <r>
      <rPr>
        <b/>
        <sz val="10"/>
        <rFont val="宋体"/>
        <family val="3"/>
        <charset val="134"/>
      </rPr>
      <t>3</t>
    </r>
    <phoneticPr fontId="15" type="noConversion"/>
  </si>
  <si>
    <t>一号311</t>
    <phoneticPr fontId="15" type="noConversion"/>
  </si>
  <si>
    <t>刘安安</t>
    <phoneticPr fontId="15" type="noConversion"/>
  </si>
  <si>
    <t>二号322</t>
    <phoneticPr fontId="15" type="noConversion"/>
  </si>
  <si>
    <t xml:space="preserve"> </t>
    <phoneticPr fontId="15" type="noConversion"/>
  </si>
  <si>
    <t>三号325</t>
    <phoneticPr fontId="15" type="noConversion"/>
  </si>
  <si>
    <t>二号515</t>
    <phoneticPr fontId="15" type="noConversion"/>
  </si>
  <si>
    <t>郎博</t>
  </si>
  <si>
    <t>一号140</t>
    <phoneticPr fontId="15" type="noConversion"/>
  </si>
  <si>
    <t>一号139</t>
    <phoneticPr fontId="15" type="noConversion"/>
  </si>
  <si>
    <t>一号140</t>
    <phoneticPr fontId="15" type="noConversion"/>
  </si>
  <si>
    <t>三号308</t>
    <phoneticPr fontId="15" type="noConversion"/>
  </si>
  <si>
    <t>班级</t>
    <phoneticPr fontId="15" type="noConversion"/>
  </si>
  <si>
    <t>一号507</t>
  </si>
  <si>
    <t>一号501</t>
  </si>
  <si>
    <t>一号411</t>
  </si>
  <si>
    <t>一号414</t>
  </si>
  <si>
    <t>一号412</t>
  </si>
  <si>
    <t>一号407</t>
  </si>
  <si>
    <t>网络1532</t>
  </si>
  <si>
    <t>宿舍</t>
    <phoneticPr fontId="15" type="noConversion"/>
  </si>
  <si>
    <t>动漫1331</t>
  </si>
  <si>
    <t>动漫1332</t>
  </si>
  <si>
    <t>通信1432</t>
  </si>
  <si>
    <t>动漫1432</t>
  </si>
  <si>
    <t>通信1531</t>
  </si>
  <si>
    <t>动漫1151</t>
  </si>
  <si>
    <t>二号523</t>
  </si>
  <si>
    <t>通信1151</t>
  </si>
  <si>
    <t>四号219</t>
  </si>
  <si>
    <t>四号221</t>
  </si>
  <si>
    <t>通信1251</t>
  </si>
  <si>
    <t>四号213</t>
  </si>
  <si>
    <t>电气1251</t>
  </si>
  <si>
    <t>四号211</t>
  </si>
  <si>
    <t>通信1332</t>
  </si>
  <si>
    <t>二号517</t>
  </si>
  <si>
    <t>网络1331</t>
  </si>
  <si>
    <t>二号605</t>
  </si>
  <si>
    <t>电子1332</t>
  </si>
  <si>
    <t>二号603</t>
  </si>
  <si>
    <t>网络1351</t>
  </si>
  <si>
    <t>班主任</t>
    <phoneticPr fontId="15" type="noConversion"/>
  </si>
  <si>
    <t>成绩</t>
    <phoneticPr fontId="15" type="noConversion"/>
  </si>
  <si>
    <t>排名</t>
    <phoneticPr fontId="15" type="noConversion"/>
  </si>
  <si>
    <t>通信1532</t>
  </si>
  <si>
    <t>电气1531</t>
  </si>
  <si>
    <t>网络1531</t>
  </si>
  <si>
    <t>通信1331</t>
  </si>
  <si>
    <t>电气1431</t>
  </si>
  <si>
    <t>批评宿舍</t>
    <phoneticPr fontId="15" type="noConversion"/>
  </si>
  <si>
    <t>电气1432</t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</si>
  <si>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</si>
  <si>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</si>
  <si>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</si>
  <si>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</si>
  <si>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动漫1532</t>
  </si>
  <si>
    <t>动漫1531</t>
  </si>
  <si>
    <t>电力1332</t>
  </si>
  <si>
    <t>动漫1431</t>
  </si>
  <si>
    <t>通信1351</t>
  </si>
  <si>
    <t>动漫1251</t>
  </si>
  <si>
    <t>电气1532</t>
  </si>
  <si>
    <t>网络1251</t>
  </si>
  <si>
    <t>电子1531</t>
  </si>
  <si>
    <t>电气1151</t>
  </si>
  <si>
    <t>学院排名</t>
    <phoneticPr fontId="15" type="noConversion"/>
  </si>
  <si>
    <t>网络1151</t>
  </si>
  <si>
    <t>学院</t>
    <phoneticPr fontId="15" type="noConversion"/>
  </si>
  <si>
    <t>成绩</t>
    <phoneticPr fontId="15" type="noConversion"/>
  </si>
  <si>
    <t>排名</t>
    <phoneticPr fontId="15" type="noConversion"/>
  </si>
  <si>
    <t>网络1431</t>
  </si>
  <si>
    <t>电子1331</t>
  </si>
  <si>
    <t>通信1431</t>
  </si>
  <si>
    <t>电力1331</t>
  </si>
  <si>
    <t>电气1351</t>
  </si>
  <si>
    <t>2015-2016-2第十一周学生公寓成绩排名</t>
    <phoneticPr fontId="15" type="noConversion"/>
  </si>
  <si>
    <t>优秀宿舍</t>
    <phoneticPr fontId="15" type="noConversion"/>
  </si>
  <si>
    <t>人数</t>
    <phoneticPr fontId="15" type="noConversion"/>
  </si>
  <si>
    <t>信息</t>
    <phoneticPr fontId="15" type="noConversion"/>
  </si>
  <si>
    <t>机电</t>
    <phoneticPr fontId="15" type="noConversion"/>
  </si>
  <si>
    <t>建工</t>
    <phoneticPr fontId="15" type="noConversion"/>
  </si>
  <si>
    <t>文法</t>
    <phoneticPr fontId="15" type="noConversion"/>
  </si>
  <si>
    <t>基础</t>
    <phoneticPr fontId="15" type="noConversion"/>
  </si>
</sst>
</file>

<file path=xl/styles.xml><?xml version="1.0" encoding="utf-8"?>
<styleSheet xmlns="http://schemas.openxmlformats.org/spreadsheetml/2006/main">
  <fonts count="22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3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43" zoomScale="115" zoomScaleNormal="115" workbookViewId="0">
      <selection activeCell="K57" sqref="K57"/>
    </sheetView>
  </sheetViews>
  <sheetFormatPr defaultColWidth="9" defaultRowHeight="13.5"/>
  <sheetData>
    <row r="1" spans="1:18" s="1" customFormat="1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88.166666666666671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88</v>
      </c>
      <c r="B5" s="2">
        <v>89</v>
      </c>
      <c r="C5" s="2">
        <v>86</v>
      </c>
      <c r="D5" s="2">
        <v>93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86.05263157894737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69</v>
      </c>
      <c r="B10" s="2">
        <v>87</v>
      </c>
      <c r="C10" s="2">
        <v>96</v>
      </c>
      <c r="D10" s="2">
        <v>93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88.205882352941174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90</v>
      </c>
      <c r="B15" s="2">
        <v>91</v>
      </c>
      <c r="C15" s="2">
        <v>90</v>
      </c>
      <c r="D15" s="2">
        <v>89</v>
      </c>
      <c r="E15" s="2">
        <v>90</v>
      </c>
      <c r="G15" s="2">
        <v>76</v>
      </c>
      <c r="H15" s="2">
        <v>96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76.178571428571431</v>
      </c>
    </row>
    <row r="18" spans="1:19" s="3" customFormat="1" ht="12">
      <c r="A18" s="1" t="s">
        <v>26</v>
      </c>
      <c r="B18" s="1" t="s">
        <v>27</v>
      </c>
      <c r="C18" s="1"/>
      <c r="D18" s="1" t="s">
        <v>1166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89</v>
      </c>
      <c r="B20" s="2">
        <v>90</v>
      </c>
      <c r="D20" s="2">
        <v>89</v>
      </c>
      <c r="E20" s="2">
        <v>45</v>
      </c>
      <c r="F20" s="2">
        <v>65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91.16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97</v>
      </c>
      <c r="B25" s="2">
        <v>86</v>
      </c>
      <c r="C25" s="2">
        <v>84</v>
      </c>
      <c r="D25" s="2">
        <v>97</v>
      </c>
      <c r="E25" s="2">
        <v>89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84.592592592592595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95</v>
      </c>
      <c r="B30" s="2">
        <v>96</v>
      </c>
      <c r="C30" s="2">
        <v>85</v>
      </c>
      <c r="D30" s="2">
        <v>83</v>
      </c>
      <c r="E30" s="2">
        <v>96</v>
      </c>
      <c r="F30" s="2">
        <v>90</v>
      </c>
      <c r="G30" s="2">
        <v>58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91.482758620689651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86</v>
      </c>
      <c r="B35" s="2">
        <v>88</v>
      </c>
      <c r="C35" s="2">
        <v>95</v>
      </c>
      <c r="D35" s="2">
        <v>89</v>
      </c>
      <c r="E35" s="2">
        <v>89</v>
      </c>
      <c r="F35" s="2">
        <v>97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83.4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85</v>
      </c>
      <c r="B40" s="2">
        <v>82</v>
      </c>
      <c r="C40" s="2">
        <v>84</v>
      </c>
      <c r="D40" s="2">
        <v>90</v>
      </c>
      <c r="E40" s="2">
        <v>90</v>
      </c>
      <c r="F40" s="2">
        <v>63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93.708333333333329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98</v>
      </c>
      <c r="B45" s="2">
        <v>86</v>
      </c>
      <c r="C45" s="2">
        <v>94</v>
      </c>
      <c r="D45" s="2">
        <v>98</v>
      </c>
      <c r="E45" s="2">
        <v>91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83.571428571428569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1156</v>
      </c>
      <c r="F48" s="3" t="s">
        <v>1159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51</v>
      </c>
      <c r="C50" s="2">
        <v>87</v>
      </c>
      <c r="D50" s="2">
        <v>89</v>
      </c>
      <c r="E50" s="2">
        <v>97</v>
      </c>
      <c r="F50" s="2">
        <v>91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75.63636363636364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50</v>
      </c>
      <c r="B55" s="2">
        <v>80</v>
      </c>
      <c r="C55" s="2">
        <v>76</v>
      </c>
      <c r="D55" s="2">
        <v>78</v>
      </c>
      <c r="E55" s="2">
        <v>91</v>
      </c>
      <c r="F55" s="2">
        <v>82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84.92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84</v>
      </c>
      <c r="B60" s="2">
        <v>79</v>
      </c>
      <c r="C60" s="2">
        <v>86</v>
      </c>
      <c r="D60" s="2">
        <v>90</v>
      </c>
      <c r="E60" s="2">
        <v>89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92.043478260869563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96</v>
      </c>
      <c r="B65" s="2">
        <v>91</v>
      </c>
      <c r="C65" s="2">
        <v>80</v>
      </c>
      <c r="D65" s="2">
        <v>98</v>
      </c>
      <c r="E65" s="2">
        <v>94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86.28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77</v>
      </c>
      <c r="B70" s="2">
        <v>77</v>
      </c>
      <c r="C70" s="2">
        <v>96</v>
      </c>
      <c r="D70" s="2">
        <v>93</v>
      </c>
      <c r="E70" s="2">
        <v>99</v>
      </c>
      <c r="F70" s="2">
        <v>96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80.8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91</v>
      </c>
      <c r="B75" s="2">
        <v>61</v>
      </c>
      <c r="C75" s="2">
        <v>82</v>
      </c>
      <c r="D75" s="2">
        <v>95</v>
      </c>
      <c r="E75" s="2">
        <v>92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89.333333333333329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74</v>
      </c>
      <c r="B80" s="2">
        <v>85</v>
      </c>
      <c r="C80" s="2">
        <v>89</v>
      </c>
      <c r="D80" s="2">
        <v>99</v>
      </c>
      <c r="E80" s="2">
        <v>91</v>
      </c>
      <c r="F80" s="2">
        <v>98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88.941176470588232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93</v>
      </c>
      <c r="B85" s="2">
        <v>79</v>
      </c>
      <c r="C85" s="2">
        <v>70</v>
      </c>
      <c r="D85" s="2">
        <v>82</v>
      </c>
      <c r="E85" s="2">
        <v>91</v>
      </c>
      <c r="F85" s="2">
        <v>92</v>
      </c>
      <c r="G85" s="2">
        <v>93</v>
      </c>
      <c r="H85" s="2">
        <v>99</v>
      </c>
      <c r="I85" s="2">
        <v>97</v>
      </c>
      <c r="J85" s="2">
        <v>94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86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85</v>
      </c>
      <c r="B90" s="2">
        <v>86</v>
      </c>
      <c r="C90" s="2">
        <v>87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93.235294117647058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85</v>
      </c>
      <c r="B95" s="2">
        <v>88</v>
      </c>
      <c r="C95" s="2">
        <v>91</v>
      </c>
      <c r="D95" s="2">
        <v>97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88.148148148148152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85</v>
      </c>
      <c r="B100" s="2">
        <v>82</v>
      </c>
      <c r="C100" s="2">
        <v>90</v>
      </c>
      <c r="D100" s="2">
        <v>82</v>
      </c>
      <c r="E100" s="2">
        <v>92</v>
      </c>
      <c r="F100" s="2">
        <v>93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92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90</v>
      </c>
      <c r="B105" s="2">
        <v>87</v>
      </c>
      <c r="C105" s="2">
        <v>87</v>
      </c>
      <c r="D105" s="2">
        <v>98</v>
      </c>
      <c r="E105" s="2">
        <v>98</v>
      </c>
      <c r="F105" s="2">
        <v>93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96.5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95</v>
      </c>
      <c r="B110" s="2">
        <v>93</v>
      </c>
      <c r="C110" s="2">
        <v>99</v>
      </c>
      <c r="D110" s="2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93.318181818181813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96</v>
      </c>
      <c r="B115" s="2">
        <v>96</v>
      </c>
      <c r="C115" s="2">
        <v>85</v>
      </c>
      <c r="D115" s="2">
        <v>97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93.074074074074076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1171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96</v>
      </c>
      <c r="B120" s="2">
        <v>95</v>
      </c>
      <c r="C120" s="2">
        <v>91</v>
      </c>
      <c r="D120" s="2">
        <v>93</v>
      </c>
      <c r="E120" s="2">
        <v>92</v>
      </c>
      <c r="F120" s="2">
        <v>83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93.317073170731703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92</v>
      </c>
      <c r="B125" s="2">
        <v>94</v>
      </c>
      <c r="C125" s="2">
        <v>91</v>
      </c>
      <c r="D125" s="2">
        <v>92</v>
      </c>
      <c r="E125" s="2">
        <v>92</v>
      </c>
      <c r="F125" s="2">
        <v>98</v>
      </c>
      <c r="G125" s="2">
        <v>95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15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73.066666666666663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4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58</v>
      </c>
      <c r="B130" s="2">
        <v>71</v>
      </c>
      <c r="C130" s="2">
        <v>87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91.5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92</v>
      </c>
      <c r="B135" s="2">
        <v>83</v>
      </c>
      <c r="C135" s="2">
        <v>95</v>
      </c>
      <c r="D135" s="2">
        <v>93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84.230769230769226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88</v>
      </c>
      <c r="B140" s="2">
        <v>81</v>
      </c>
      <c r="C140" s="2">
        <v>95</v>
      </c>
      <c r="D140" s="2">
        <v>80</v>
      </c>
      <c r="E140" s="2">
        <v>63</v>
      </c>
    </row>
    <row r="141" spans="1:25" s="1" customFormat="1" ht="33.75" customHeight="1">
      <c r="A141" s="57" t="s">
        <v>203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95.5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95</v>
      </c>
      <c r="B145" s="2">
        <v>95</v>
      </c>
      <c r="C145" s="2">
        <v>92</v>
      </c>
      <c r="D145" s="2">
        <v>96</v>
      </c>
      <c r="E145" s="2">
        <v>99</v>
      </c>
      <c r="F145" s="2">
        <v>96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94.933333333333337</v>
      </c>
      <c r="M147" s="20"/>
      <c r="O147" s="20"/>
      <c r="P147" s="20"/>
    </row>
    <row r="148" spans="1:16" s="1" customFormat="1" ht="12">
      <c r="A148" s="1" t="s">
        <v>1165</v>
      </c>
      <c r="B148" s="1" t="s">
        <v>214</v>
      </c>
      <c r="C148" s="1" t="s">
        <v>1155</v>
      </c>
      <c r="D148" s="1" t="s">
        <v>215</v>
      </c>
      <c r="E148" s="1" t="s">
        <v>216</v>
      </c>
      <c r="F148" s="1" t="s">
        <v>217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98</v>
      </c>
      <c r="B150" s="2">
        <v>92</v>
      </c>
      <c r="C150" s="2">
        <v>99</v>
      </c>
      <c r="D150" s="2">
        <v>91</v>
      </c>
      <c r="E150" s="2">
        <v>95</v>
      </c>
      <c r="F150" s="2">
        <v>95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218</v>
      </c>
      <c r="B152" s="1" t="s">
        <v>219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93.8125</v>
      </c>
      <c r="M152" s="20"/>
    </row>
    <row r="153" spans="1:16" s="1" customFormat="1" ht="12.75">
      <c r="A153" s="1" t="s">
        <v>220</v>
      </c>
      <c r="B153" s="1" t="s">
        <v>221</v>
      </c>
      <c r="C153" s="1" t="s">
        <v>222</v>
      </c>
      <c r="D153" s="1" t="s">
        <v>223</v>
      </c>
      <c r="E153" s="1" t="s">
        <v>224</v>
      </c>
      <c r="F153" s="1" t="s">
        <v>225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93</v>
      </c>
      <c r="B155" s="2">
        <v>92</v>
      </c>
      <c r="C155" s="2">
        <v>94</v>
      </c>
      <c r="D155" s="2">
        <v>94</v>
      </c>
      <c r="E155" s="2">
        <v>96</v>
      </c>
      <c r="F155" s="2">
        <v>94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226</v>
      </c>
      <c r="B157" s="1" t="s">
        <v>219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98.081081081081081</v>
      </c>
      <c r="M157" s="20"/>
    </row>
    <row r="158" spans="1:16" s="1" customFormat="1" ht="12">
      <c r="A158" s="1" t="s">
        <v>227</v>
      </c>
      <c r="B158" s="1" t="s">
        <v>228</v>
      </c>
      <c r="C158" s="1" t="s">
        <v>229</v>
      </c>
      <c r="D158" s="1" t="s">
        <v>230</v>
      </c>
      <c r="E158" s="1" t="s">
        <v>231</v>
      </c>
      <c r="F158" s="1" t="s">
        <v>232</v>
      </c>
      <c r="G158" s="1" t="s">
        <v>233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97</v>
      </c>
      <c r="C160" s="22">
        <v>98</v>
      </c>
      <c r="D160" s="22">
        <v>98</v>
      </c>
      <c r="E160" s="22">
        <v>99</v>
      </c>
      <c r="F160" s="22">
        <v>98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234</v>
      </c>
      <c r="B162" s="1" t="s">
        <v>219</v>
      </c>
      <c r="C162" s="1">
        <v>35</v>
      </c>
      <c r="D162" s="1" t="s">
        <v>3</v>
      </c>
      <c r="E162" s="1" t="s">
        <v>235</v>
      </c>
      <c r="F162" s="1" t="s">
        <v>5</v>
      </c>
      <c r="G162" s="13">
        <f>(A164*A165+B164*B165+C164*C165+D164*D165+E164*E165+F164*F165+G164*G165+H164*H165)/C162</f>
        <v>92.885714285714286</v>
      </c>
    </row>
    <row r="163" spans="1:13" s="1" customFormat="1" ht="12">
      <c r="A163" s="1" t="s">
        <v>236</v>
      </c>
      <c r="B163" s="1" t="s">
        <v>237</v>
      </c>
      <c r="C163" s="1" t="s">
        <v>238</v>
      </c>
      <c r="D163" s="1" t="s">
        <v>239</v>
      </c>
      <c r="E163" s="1" t="s">
        <v>240</v>
      </c>
      <c r="F163" s="1" t="s">
        <v>241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93</v>
      </c>
      <c r="B165" s="2">
        <v>90</v>
      </c>
      <c r="C165" s="2">
        <v>84</v>
      </c>
      <c r="D165" s="2">
        <v>96</v>
      </c>
      <c r="E165" s="2">
        <v>97</v>
      </c>
      <c r="F165" s="2">
        <v>98</v>
      </c>
    </row>
    <row r="166" spans="1:13" s="1" customFormat="1" ht="12"/>
    <row r="167" spans="1:13" s="1" customFormat="1" ht="12">
      <c r="A167" s="12" t="s">
        <v>242</v>
      </c>
      <c r="B167" s="1" t="s">
        <v>219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93.0625</v>
      </c>
    </row>
    <row r="168" spans="1:13" s="1" customFormat="1" ht="12">
      <c r="A168" s="1" t="s">
        <v>243</v>
      </c>
      <c r="B168" s="1" t="s">
        <v>244</v>
      </c>
      <c r="C168" s="1" t="s">
        <v>245</v>
      </c>
      <c r="D168" s="1" t="s">
        <v>225</v>
      </c>
      <c r="E168" s="1" t="s">
        <v>246</v>
      </c>
      <c r="F168" s="1" t="s">
        <v>247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92</v>
      </c>
      <c r="B170" s="2">
        <v>82</v>
      </c>
      <c r="C170" s="2">
        <v>96</v>
      </c>
      <c r="D170" s="2">
        <v>94</v>
      </c>
      <c r="E170" s="2">
        <v>97</v>
      </c>
      <c r="F170" s="2">
        <v>98</v>
      </c>
    </row>
    <row r="171" spans="1:13" s="1" customFormat="1" ht="12"/>
    <row r="172" spans="1:13" s="1" customFormat="1" ht="12">
      <c r="A172" s="12" t="s">
        <v>248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94.8</v>
      </c>
    </row>
    <row r="173" spans="1:13" s="1" customFormat="1" ht="12.75">
      <c r="A173" s="1" t="s">
        <v>249</v>
      </c>
      <c r="B173" s="1" t="s">
        <v>250</v>
      </c>
      <c r="C173" s="1" t="s">
        <v>251</v>
      </c>
      <c r="D173" s="1" t="s">
        <v>252</v>
      </c>
      <c r="E173" s="1" t="s">
        <v>253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95</v>
      </c>
      <c r="B175" s="2">
        <v>96</v>
      </c>
      <c r="C175" s="2">
        <v>97</v>
      </c>
      <c r="D175" s="2">
        <v>92</v>
      </c>
      <c r="E175" s="2">
        <v>94</v>
      </c>
    </row>
    <row r="176" spans="1:13" s="1" customFormat="1" ht="12"/>
    <row r="177" spans="1:16" s="1" customFormat="1" ht="12">
      <c r="A177" s="12" t="s">
        <v>254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91.24</v>
      </c>
    </row>
    <row r="178" spans="1:16" s="1" customFormat="1" ht="12">
      <c r="A178" s="1" t="s">
        <v>255</v>
      </c>
      <c r="B178" s="1" t="s">
        <v>256</v>
      </c>
      <c r="C178" s="1" t="s">
        <v>257</v>
      </c>
      <c r="D178" s="1" t="s">
        <v>258</v>
      </c>
      <c r="E178" s="1" t="s">
        <v>259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95</v>
      </c>
      <c r="B180" s="2">
        <v>94</v>
      </c>
      <c r="C180" s="2">
        <v>81</v>
      </c>
      <c r="D180" s="2">
        <v>94</v>
      </c>
      <c r="E180" s="2">
        <v>95</v>
      </c>
    </row>
    <row r="181" spans="1:16" s="1" customFormat="1" ht="12"/>
    <row r="182" spans="1:16" s="1" customFormat="1" ht="12">
      <c r="A182" s="12" t="s">
        <v>260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88.58620689655173</v>
      </c>
    </row>
    <row r="183" spans="1:16" s="1" customFormat="1" ht="12">
      <c r="A183" s="1" t="s">
        <v>261</v>
      </c>
      <c r="B183" s="1" t="s">
        <v>262</v>
      </c>
      <c r="C183" s="1" t="s">
        <v>263</v>
      </c>
      <c r="D183" s="1" t="s">
        <v>214</v>
      </c>
      <c r="E183" s="1" t="s">
        <v>264</v>
      </c>
      <c r="F183" s="1" t="s">
        <v>265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80</v>
      </c>
      <c r="B185" s="2">
        <v>89</v>
      </c>
      <c r="C185" s="2">
        <v>89</v>
      </c>
      <c r="D185" s="2">
        <v>92</v>
      </c>
      <c r="E185" s="2">
        <v>92</v>
      </c>
      <c r="F185" s="2">
        <v>95</v>
      </c>
    </row>
    <row r="186" spans="1:16" s="3" customFormat="1" ht="30" customHeight="1">
      <c r="A186" s="58" t="s">
        <v>266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s="3" customFormat="1" ht="12">
      <c r="A187" s="12" t="s">
        <v>267</v>
      </c>
      <c r="B187" s="3" t="s">
        <v>2</v>
      </c>
      <c r="C187" s="23">
        <v>23</v>
      </c>
      <c r="D187" s="3" t="s">
        <v>3</v>
      </c>
      <c r="E187" s="3" t="s">
        <v>268</v>
      </c>
      <c r="F187" s="3" t="s">
        <v>5</v>
      </c>
      <c r="G187" s="13">
        <f>(A189*A190+B189*B190+C189*C190+D189*D190+E189*E190)/C187</f>
        <v>88.478260869565219</v>
      </c>
    </row>
    <row r="188" spans="1:16" s="3" customFormat="1" ht="12">
      <c r="A188" s="3" t="s">
        <v>269</v>
      </c>
      <c r="B188" s="3" t="s">
        <v>270</v>
      </c>
      <c r="C188" s="3" t="s">
        <v>271</v>
      </c>
      <c r="D188" s="3" t="s">
        <v>272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78</v>
      </c>
      <c r="C190" s="2">
        <v>87</v>
      </c>
      <c r="D190" s="2">
        <v>95</v>
      </c>
    </row>
    <row r="191" spans="1:16" s="3" customFormat="1" ht="12"/>
    <row r="192" spans="1:16" s="3" customFormat="1" ht="12.75">
      <c r="A192" s="12" t="s">
        <v>273</v>
      </c>
      <c r="B192" s="3" t="s">
        <v>2</v>
      </c>
      <c r="C192" s="3">
        <v>36</v>
      </c>
      <c r="D192" s="3" t="s">
        <v>3</v>
      </c>
      <c r="E192" s="3" t="s">
        <v>274</v>
      </c>
      <c r="F192" s="3" t="s">
        <v>5</v>
      </c>
      <c r="G192" s="13">
        <f>(A194*A195+B194*B195+C194*C195+D194*D195+E194*E195+F194*F195+G194*G195)/C192</f>
        <v>89</v>
      </c>
      <c r="H192" s="21"/>
    </row>
    <row r="193" spans="1:15" s="3" customFormat="1" ht="12">
      <c r="A193" s="1" t="s">
        <v>275</v>
      </c>
      <c r="B193" s="1" t="s">
        <v>276</v>
      </c>
      <c r="C193" s="1" t="s">
        <v>277</v>
      </c>
      <c r="D193" s="1" t="s">
        <v>278</v>
      </c>
      <c r="E193" s="1" t="s">
        <v>279</v>
      </c>
      <c r="F193" s="1" t="s">
        <v>280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94</v>
      </c>
      <c r="B195" s="2">
        <v>92</v>
      </c>
      <c r="C195" s="2">
        <v>91</v>
      </c>
      <c r="D195" s="2">
        <v>85</v>
      </c>
      <c r="E195" s="2">
        <v>85</v>
      </c>
      <c r="F195" s="2">
        <v>87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281</v>
      </c>
      <c r="B197" s="3" t="s">
        <v>2</v>
      </c>
      <c r="C197" s="23">
        <v>12</v>
      </c>
      <c r="D197" s="3" t="s">
        <v>3</v>
      </c>
      <c r="E197" s="25" t="s">
        <v>282</v>
      </c>
      <c r="F197" s="3" t="s">
        <v>5</v>
      </c>
      <c r="G197" s="13">
        <f>(A199*A200+B199*B200+C199*C200+D199*D200+E199*E200+F199*F200+G199*G200)/C197</f>
        <v>95.5</v>
      </c>
      <c r="H197" s="21"/>
      <c r="J197" s="27"/>
    </row>
    <row r="198" spans="1:15" s="3" customFormat="1" ht="12">
      <c r="A198" s="3" t="s">
        <v>283</v>
      </c>
      <c r="B198" s="3" t="s">
        <v>284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98</v>
      </c>
      <c r="B200" s="2">
        <v>93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285</v>
      </c>
      <c r="B202" s="3" t="s">
        <v>2</v>
      </c>
      <c r="C202" s="23">
        <v>19</v>
      </c>
      <c r="D202" s="3" t="s">
        <v>3</v>
      </c>
      <c r="E202" s="3" t="s">
        <v>286</v>
      </c>
      <c r="F202" s="3" t="s">
        <v>5</v>
      </c>
      <c r="G202" s="13">
        <f>(A204*A205+B204*B205+C204*C205+D204*D205+E204*E205+F204*F205+G204*G205)/C202</f>
        <v>94.368421052631575</v>
      </c>
      <c r="H202" s="1"/>
      <c r="I202" s="1"/>
      <c r="J202" s="1"/>
    </row>
    <row r="203" spans="1:15" s="3" customFormat="1" ht="12">
      <c r="A203" s="1" t="s">
        <v>287</v>
      </c>
      <c r="B203" s="1" t="s">
        <v>288</v>
      </c>
      <c r="C203" s="1" t="s">
        <v>289</v>
      </c>
      <c r="D203" s="1" t="s">
        <v>290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97</v>
      </c>
      <c r="B205" s="2">
        <v>98</v>
      </c>
      <c r="C205" s="2">
        <v>98</v>
      </c>
      <c r="D205" s="2">
        <v>66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291</v>
      </c>
      <c r="B207" s="1" t="s">
        <v>2</v>
      </c>
      <c r="C207" s="1">
        <v>43</v>
      </c>
      <c r="D207" s="1" t="s">
        <v>3</v>
      </c>
      <c r="E207" s="1" t="s">
        <v>292</v>
      </c>
      <c r="F207" s="3" t="s">
        <v>5</v>
      </c>
      <c r="G207" s="13">
        <f>(A209*A210+B209*B210+C209*C210+D209*D210+E209*E210+F209*F210+G209*G210+H209*H210+I209*I210+J209*J210)/C207</f>
        <v>84.162790697674424</v>
      </c>
      <c r="H207" s="21"/>
      <c r="J207" s="27"/>
      <c r="M207" s="21"/>
    </row>
    <row r="208" spans="1:15" s="3" customFormat="1" ht="12">
      <c r="A208" s="3" t="s">
        <v>293</v>
      </c>
      <c r="B208" s="3" t="s">
        <v>294</v>
      </c>
      <c r="C208" s="3" t="s">
        <v>295</v>
      </c>
      <c r="D208" s="3" t="s">
        <v>296</v>
      </c>
      <c r="E208" s="3" t="s">
        <v>297</v>
      </c>
      <c r="F208" s="3" t="s">
        <v>298</v>
      </c>
      <c r="G208" s="3" t="s">
        <v>287</v>
      </c>
      <c r="H208" s="3" t="s">
        <v>299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48</v>
      </c>
      <c r="B210" s="2">
        <v>97</v>
      </c>
      <c r="C210" s="2">
        <v>93</v>
      </c>
      <c r="D210" s="2">
        <v>85</v>
      </c>
      <c r="E210" s="2">
        <v>81</v>
      </c>
      <c r="F210" s="2">
        <v>90</v>
      </c>
      <c r="G210" s="2">
        <v>97</v>
      </c>
      <c r="H210" s="2">
        <v>93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300</v>
      </c>
      <c r="B212" s="3" t="s">
        <v>2</v>
      </c>
      <c r="C212" s="23">
        <v>11</v>
      </c>
      <c r="D212" s="3" t="s">
        <v>3</v>
      </c>
      <c r="E212" s="3" t="s">
        <v>301</v>
      </c>
      <c r="F212" s="3" t="s">
        <v>5</v>
      </c>
      <c r="G212" s="13">
        <f>(A214*A215+B214*B215+C214*C215+D214*D215+E214*E215+F214*F215)/C212</f>
        <v>93.36363636363636</v>
      </c>
      <c r="H212" s="3"/>
      <c r="I212" s="3"/>
      <c r="J212" s="27"/>
      <c r="K212" s="27"/>
      <c r="L212" s="28"/>
    </row>
    <row r="213" spans="1:12" s="3" customFormat="1" ht="12">
      <c r="A213" s="3" t="s">
        <v>302</v>
      </c>
      <c r="B213" s="3" t="s">
        <v>303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89</v>
      </c>
      <c r="B215" s="2">
        <v>97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304</v>
      </c>
      <c r="B217" s="3" t="s">
        <v>2</v>
      </c>
      <c r="C217" s="23">
        <v>30</v>
      </c>
      <c r="D217" s="3" t="s">
        <v>3</v>
      </c>
      <c r="E217" s="3" t="s">
        <v>305</v>
      </c>
      <c r="F217" s="3" t="s">
        <v>5</v>
      </c>
      <c r="G217" s="13">
        <f>(A219*A220+B219*B220+C219*C220+D219*D220+E219*E220+F219*F220+G219*G220+H219*H220+I219*I220)/C217</f>
        <v>80.933333333333337</v>
      </c>
      <c r="H217" s="21"/>
      <c r="I217" s="3"/>
      <c r="J217" s="3"/>
      <c r="K217" s="3"/>
    </row>
    <row r="218" spans="1:12" s="3" customFormat="1" ht="12">
      <c r="A218" s="1" t="s">
        <v>306</v>
      </c>
      <c r="B218" s="1" t="s">
        <v>307</v>
      </c>
      <c r="C218" s="1" t="s">
        <v>308</v>
      </c>
      <c r="D218" s="1" t="s">
        <v>309</v>
      </c>
      <c r="E218" s="1" t="s">
        <v>310</v>
      </c>
      <c r="F218" s="1" t="s">
        <v>311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70</v>
      </c>
      <c r="B220" s="2">
        <v>70</v>
      </c>
      <c r="C220" s="2">
        <v>95</v>
      </c>
      <c r="D220" s="2">
        <v>90</v>
      </c>
      <c r="E220" s="2">
        <v>48</v>
      </c>
      <c r="F220" s="2">
        <v>86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312</v>
      </c>
      <c r="B222" s="3" t="s">
        <v>2</v>
      </c>
      <c r="C222" s="23">
        <v>36</v>
      </c>
      <c r="D222" s="3" t="s">
        <v>3</v>
      </c>
      <c r="E222" s="15" t="s">
        <v>313</v>
      </c>
      <c r="F222" s="3" t="s">
        <v>5</v>
      </c>
      <c r="G222" s="13">
        <f>(A224*A225+B224*B225+C224*C225+D224*D225+E224*E225+F224*F225+G224*G225)/C222</f>
        <v>79.166666666666671</v>
      </c>
      <c r="H222" s="21"/>
      <c r="I222" s="3"/>
      <c r="J222" s="3"/>
      <c r="K222" s="3"/>
      <c r="L222" s="3"/>
    </row>
    <row r="223" spans="1:12" s="1" customFormat="1" ht="12">
      <c r="A223" s="3" t="s">
        <v>314</v>
      </c>
      <c r="B223" s="3" t="s">
        <v>315</v>
      </c>
      <c r="C223" s="3" t="s">
        <v>316</v>
      </c>
      <c r="D223" s="3" t="s">
        <v>317</v>
      </c>
      <c r="E223" s="3" t="s">
        <v>318</v>
      </c>
      <c r="F223" s="3" t="s">
        <v>319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86</v>
      </c>
      <c r="B225" s="2">
        <v>90</v>
      </c>
      <c r="C225" s="2">
        <v>67</v>
      </c>
      <c r="D225" s="2">
        <v>75</v>
      </c>
      <c r="E225" s="2">
        <v>71</v>
      </c>
      <c r="F225" s="2">
        <v>86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320</v>
      </c>
      <c r="B227" s="1" t="s">
        <v>83</v>
      </c>
      <c r="C227" s="9">
        <v>38</v>
      </c>
      <c r="D227" s="1" t="s">
        <v>3</v>
      </c>
      <c r="E227" s="15" t="s">
        <v>268</v>
      </c>
      <c r="F227" s="1" t="s">
        <v>5</v>
      </c>
      <c r="G227" s="13">
        <f>(A229*A230+B229*B230+C229*C230+D229*D230+E229*E230+F229*F230+G229*G230+H229*H230+I229*I230)/C227</f>
        <v>81.921052631578945</v>
      </c>
      <c r="H227" s="21"/>
      <c r="I227" s="3"/>
      <c r="J227" s="3"/>
      <c r="K227" s="3"/>
      <c r="L227" s="3"/>
    </row>
    <row r="228" spans="1:15" s="4" customFormat="1" ht="12">
      <c r="A228" s="1" t="s">
        <v>321</v>
      </c>
      <c r="B228" s="1" t="s">
        <v>322</v>
      </c>
      <c r="C228" s="1" t="s">
        <v>323</v>
      </c>
      <c r="D228" s="1" t="s">
        <v>324</v>
      </c>
      <c r="E228" s="1" t="s">
        <v>325</v>
      </c>
      <c r="F228" s="1" t="s">
        <v>326</v>
      </c>
      <c r="G228" s="1" t="s">
        <v>327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94</v>
      </c>
      <c r="B230" s="2">
        <v>79</v>
      </c>
      <c r="C230" s="2">
        <v>91</v>
      </c>
      <c r="D230" s="2">
        <v>67</v>
      </c>
      <c r="E230" s="2">
        <v>90</v>
      </c>
      <c r="F230" s="2">
        <v>91</v>
      </c>
      <c r="G230" s="2">
        <v>69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328</v>
      </c>
      <c r="B232" s="3" t="s">
        <v>2</v>
      </c>
      <c r="C232" s="3">
        <v>36</v>
      </c>
      <c r="D232" s="3" t="s">
        <v>3</v>
      </c>
      <c r="E232" s="25" t="s">
        <v>329</v>
      </c>
      <c r="F232" s="3" t="s">
        <v>5</v>
      </c>
      <c r="G232" s="13">
        <f>(A234*A235+B234*B235+C234*C235+D234*D235+E234*E235+F234*F235+G234*G235)/C232</f>
        <v>89.666666666666671</v>
      </c>
      <c r="H232" s="3"/>
      <c r="I232" s="3"/>
      <c r="J232" s="3"/>
      <c r="K232" s="3"/>
      <c r="L232" s="1"/>
    </row>
    <row r="233" spans="1:15" s="1" customFormat="1" ht="12">
      <c r="A233" s="1" t="s">
        <v>330</v>
      </c>
      <c r="B233" s="1" t="s">
        <v>331</v>
      </c>
      <c r="C233" s="1" t="s">
        <v>332</v>
      </c>
      <c r="D233" s="1" t="s">
        <v>333</v>
      </c>
      <c r="E233" s="1" t="s">
        <v>334</v>
      </c>
      <c r="F233" s="1" t="s">
        <v>335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79</v>
      </c>
      <c r="B235" s="2">
        <v>96</v>
      </c>
      <c r="C235" s="2">
        <v>90</v>
      </c>
      <c r="D235" s="2">
        <v>93</v>
      </c>
      <c r="E235" s="2">
        <v>93</v>
      </c>
      <c r="F235" s="2">
        <v>87</v>
      </c>
    </row>
    <row r="236" spans="1:15" s="3" customFormat="1" ht="12">
      <c r="L236" s="1"/>
    </row>
    <row r="237" spans="1:15" s="3" customFormat="1" ht="12.75">
      <c r="A237" s="12" t="s">
        <v>336</v>
      </c>
      <c r="B237" s="1" t="s">
        <v>2</v>
      </c>
      <c r="C237" s="9">
        <v>39</v>
      </c>
      <c r="D237" s="1" t="s">
        <v>3</v>
      </c>
      <c r="E237" s="1" t="s">
        <v>274</v>
      </c>
      <c r="F237" s="3" t="s">
        <v>5</v>
      </c>
      <c r="G237" s="13">
        <f>(A239*A240+B239*B240+C239*C240+D239*D240+E239*E240+F239*F240+G239*G240+H239*H240+I239*I240)/C237</f>
        <v>90.230769230769226</v>
      </c>
      <c r="H237" s="21"/>
      <c r="L237" s="1"/>
    </row>
    <row r="238" spans="1:15" s="3" customFormat="1" ht="12">
      <c r="A238" s="3" t="s">
        <v>337</v>
      </c>
      <c r="B238" s="3" t="s">
        <v>338</v>
      </c>
      <c r="C238" s="3" t="s">
        <v>339</v>
      </c>
      <c r="D238" s="3" t="s">
        <v>340</v>
      </c>
      <c r="E238" s="3" t="s">
        <v>341</v>
      </c>
      <c r="F238" s="3" t="s">
        <v>342</v>
      </c>
      <c r="G238" s="3" t="s">
        <v>343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93</v>
      </c>
      <c r="B240" s="2">
        <v>94</v>
      </c>
      <c r="C240" s="2">
        <v>84</v>
      </c>
      <c r="D240" s="2">
        <v>95</v>
      </c>
      <c r="E240" s="2">
        <v>94</v>
      </c>
      <c r="F240" s="2">
        <v>80</v>
      </c>
      <c r="G240" s="2">
        <v>93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344</v>
      </c>
      <c r="B242" s="3" t="s">
        <v>2</v>
      </c>
      <c r="C242" s="23">
        <v>32</v>
      </c>
      <c r="D242" s="3" t="s">
        <v>3</v>
      </c>
      <c r="E242" s="3" t="s">
        <v>345</v>
      </c>
      <c r="F242" s="3" t="s">
        <v>5</v>
      </c>
      <c r="G242" s="13">
        <f>(A244*A245+B244*B245+C244*C245+D244*D245+E244*E245+F244*F245+G244*G245+H244*H245)/C242</f>
        <v>77.625</v>
      </c>
      <c r="H242" s="21"/>
      <c r="I242" s="1"/>
      <c r="J242" s="1"/>
      <c r="L242" s="1"/>
    </row>
    <row r="243" spans="1:15" s="3" customFormat="1" ht="12">
      <c r="A243" s="3" t="s">
        <v>337</v>
      </c>
      <c r="B243" s="3" t="s">
        <v>346</v>
      </c>
      <c r="C243" s="3" t="s">
        <v>347</v>
      </c>
      <c r="D243" s="3" t="s">
        <v>348</v>
      </c>
      <c r="E243" s="3" t="s">
        <v>349</v>
      </c>
      <c r="F243" s="3" t="s">
        <v>350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93</v>
      </c>
      <c r="B245" s="2">
        <v>81</v>
      </c>
      <c r="C245" s="2">
        <v>56</v>
      </c>
      <c r="D245" s="2">
        <v>90</v>
      </c>
      <c r="E245" s="2">
        <v>85</v>
      </c>
      <c r="F245" s="2">
        <v>71</v>
      </c>
    </row>
    <row r="246" spans="1:15" s="3" customFormat="1" ht="12">
      <c r="I246" s="1"/>
      <c r="J246" s="1"/>
    </row>
    <row r="247" spans="1:15" s="3" customFormat="1" ht="12.75">
      <c r="A247" s="12" t="s">
        <v>351</v>
      </c>
      <c r="B247" s="3" t="s">
        <v>2</v>
      </c>
      <c r="C247" s="3">
        <v>29</v>
      </c>
      <c r="D247" s="3" t="s">
        <v>3</v>
      </c>
      <c r="E247" s="26" t="s">
        <v>352</v>
      </c>
      <c r="F247" s="3" t="s">
        <v>5</v>
      </c>
      <c r="G247" s="13">
        <f>(A249*A250+B249*B250+C249*C250+D249*D250+E249*E250+F249*F250+G249*G250)/C247</f>
        <v>77.275862068965523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270</v>
      </c>
      <c r="B248" s="3" t="s">
        <v>353</v>
      </c>
      <c r="C248" s="3" t="s">
        <v>354</v>
      </c>
      <c r="D248" s="3" t="s">
        <v>355</v>
      </c>
      <c r="E248" s="3" t="s">
        <v>356</v>
      </c>
      <c r="F248" s="3" t="s">
        <v>1163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78</v>
      </c>
      <c r="B250" s="2">
        <v>70</v>
      </c>
      <c r="C250" s="2">
        <v>91</v>
      </c>
      <c r="D250" s="2">
        <v>59</v>
      </c>
      <c r="E250" s="2">
        <v>83</v>
      </c>
      <c r="F250" s="2">
        <v>89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358</v>
      </c>
      <c r="B252" s="3" t="s">
        <v>2</v>
      </c>
      <c r="C252" s="3">
        <v>30</v>
      </c>
      <c r="D252" s="3" t="s">
        <v>3</v>
      </c>
      <c r="E252" s="3" t="s">
        <v>359</v>
      </c>
      <c r="F252" s="3" t="s">
        <v>5</v>
      </c>
      <c r="G252" s="13">
        <f>(A254*A255+B254*B255+C254*C255+D254*D255+E254*E255+F254*F255+G254*G255+H254*H255)/C252</f>
        <v>92.6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360</v>
      </c>
      <c r="B253" s="1" t="s">
        <v>361</v>
      </c>
      <c r="C253" s="1" t="s">
        <v>362</v>
      </c>
      <c r="D253" s="1" t="s">
        <v>363</v>
      </c>
      <c r="E253" s="1" t="s">
        <v>364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95</v>
      </c>
      <c r="B255" s="2">
        <v>97</v>
      </c>
      <c r="C255" s="2">
        <v>85</v>
      </c>
      <c r="D255" s="2">
        <v>95</v>
      </c>
      <c r="E255" s="2">
        <v>91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365</v>
      </c>
      <c r="B257" s="4" t="s">
        <v>2</v>
      </c>
      <c r="C257" s="3">
        <v>42</v>
      </c>
      <c r="D257" s="3" t="s">
        <v>3</v>
      </c>
      <c r="E257" s="26" t="s">
        <v>366</v>
      </c>
      <c r="F257" s="3" t="s">
        <v>5</v>
      </c>
      <c r="G257" s="13">
        <f>(A259*A260+B259*B260+C259*C260+D259*D260+E259*E260+F259*F260+G259*G260+H259*H260)/C257</f>
        <v>88.61904761904762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321</v>
      </c>
      <c r="B258" s="3" t="s">
        <v>367</v>
      </c>
      <c r="C258" s="3" t="s">
        <v>368</v>
      </c>
      <c r="D258" s="3" t="s">
        <v>369</v>
      </c>
      <c r="E258" s="3" t="s">
        <v>370</v>
      </c>
      <c r="F258" s="3" t="s">
        <v>371</v>
      </c>
      <c r="G258" s="3" t="s">
        <v>372</v>
      </c>
      <c r="H258" s="3" t="s">
        <v>373</v>
      </c>
      <c r="I258" s="1"/>
      <c r="L258" s="1" t="s">
        <v>1164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94</v>
      </c>
      <c r="B260" s="2">
        <v>96</v>
      </c>
      <c r="C260" s="2">
        <v>90</v>
      </c>
      <c r="D260" s="2">
        <v>90</v>
      </c>
      <c r="E260" s="2">
        <v>91</v>
      </c>
      <c r="F260" s="2">
        <v>88</v>
      </c>
      <c r="G260" s="2">
        <v>86</v>
      </c>
      <c r="H260" s="2">
        <v>78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374</v>
      </c>
      <c r="B262" s="1" t="s">
        <v>2</v>
      </c>
      <c r="C262" s="1">
        <v>36</v>
      </c>
      <c r="D262" s="1" t="s">
        <v>3</v>
      </c>
      <c r="E262" s="15" t="s">
        <v>1162</v>
      </c>
      <c r="F262" s="1" t="s">
        <v>5</v>
      </c>
      <c r="G262" s="13">
        <f>(A264*A265+B264*B265+C264*C265+D264*D265+E264*E265+F264*F265+G264*G265+H264*H265)/C262</f>
        <v>82.472222222222229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1161</v>
      </c>
      <c r="B263" s="51" t="s">
        <v>1160</v>
      </c>
      <c r="C263" s="1" t="s">
        <v>376</v>
      </c>
      <c r="D263" s="1" t="s">
        <v>377</v>
      </c>
      <c r="E263" s="1" t="s">
        <v>378</v>
      </c>
      <c r="F263" s="1" t="s">
        <v>379</v>
      </c>
      <c r="G263" s="1" t="s">
        <v>380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94</v>
      </c>
      <c r="B265" s="2">
        <v>96</v>
      </c>
      <c r="C265" s="2">
        <v>83</v>
      </c>
      <c r="D265" s="2">
        <v>98</v>
      </c>
      <c r="E265" s="2">
        <v>35</v>
      </c>
      <c r="F265" s="2">
        <v>85</v>
      </c>
      <c r="G265" s="2">
        <v>88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381</v>
      </c>
      <c r="B267" s="1" t="s">
        <v>2</v>
      </c>
      <c r="C267" s="1">
        <v>30</v>
      </c>
      <c r="D267" s="1" t="s">
        <v>3</v>
      </c>
      <c r="E267" s="15" t="s">
        <v>382</v>
      </c>
      <c r="F267" s="1" t="s">
        <v>5</v>
      </c>
      <c r="G267" s="13">
        <f>(A269*A270+B269*B270+C269*C270+D269*D270+E269*E270+F269*F270+G269*G270+H269*H270)/C267</f>
        <v>89.2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383</v>
      </c>
      <c r="B268" s="1" t="s">
        <v>384</v>
      </c>
      <c r="C268" s="1" t="s">
        <v>385</v>
      </c>
      <c r="D268" s="1" t="s">
        <v>386</v>
      </c>
      <c r="E268" s="1" t="s">
        <v>387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87</v>
      </c>
      <c r="B270" s="2">
        <v>85</v>
      </c>
      <c r="C270" s="2">
        <v>84</v>
      </c>
      <c r="D270" s="2">
        <v>96</v>
      </c>
      <c r="E270" s="2">
        <v>94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388</v>
      </c>
      <c r="B272" s="1" t="s">
        <v>2</v>
      </c>
      <c r="C272" s="1">
        <v>31</v>
      </c>
      <c r="D272" s="1" t="s">
        <v>3</v>
      </c>
      <c r="E272" s="26" t="s">
        <v>389</v>
      </c>
      <c r="F272" s="1" t="s">
        <v>5</v>
      </c>
      <c r="G272" s="13">
        <f>(A274*A275+B274*B275+C274*C275+D274*D275+E274*E275+F274*F275+G274*G275+H274*H275)/C272</f>
        <v>76.806451612903231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390</v>
      </c>
      <c r="B273" s="1" t="s">
        <v>391</v>
      </c>
      <c r="C273" s="1" t="s">
        <v>392</v>
      </c>
      <c r="D273" s="1" t="s">
        <v>393</v>
      </c>
      <c r="E273" s="1" t="s">
        <v>394</v>
      </c>
      <c r="F273" s="1" t="s">
        <v>395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95</v>
      </c>
      <c r="B275" s="2">
        <v>63</v>
      </c>
      <c r="C275" s="2">
        <v>62</v>
      </c>
      <c r="D275" s="2">
        <v>98</v>
      </c>
      <c r="E275" s="2">
        <v>74</v>
      </c>
      <c r="F275" s="2">
        <v>84</v>
      </c>
    </row>
    <row r="276" spans="1:19" s="1" customFormat="1" ht="12"/>
    <row r="277" spans="1:19" s="3" customFormat="1" ht="12">
      <c r="A277" s="12" t="s">
        <v>396</v>
      </c>
      <c r="B277" s="1" t="s">
        <v>2</v>
      </c>
      <c r="C277" s="1">
        <v>31</v>
      </c>
      <c r="D277" s="1" t="s">
        <v>3</v>
      </c>
      <c r="E277" s="26" t="s">
        <v>389</v>
      </c>
      <c r="F277" s="1" t="s">
        <v>5</v>
      </c>
      <c r="G277" s="13">
        <f>(A279*A280+B279*B280+C279*C280+D279*D280+E279*E280+F279*F280+G279*G280+H279*H280)/C277</f>
        <v>88.612903225806448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397</v>
      </c>
      <c r="B278" s="1" t="s">
        <v>398</v>
      </c>
      <c r="C278" s="1" t="s">
        <v>399</v>
      </c>
      <c r="D278" s="1" t="s">
        <v>400</v>
      </c>
      <c r="E278" s="1" t="s">
        <v>401</v>
      </c>
      <c r="F278" s="1" t="s">
        <v>402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87</v>
      </c>
      <c r="B280" s="2">
        <v>89</v>
      </c>
      <c r="C280" s="2">
        <v>70</v>
      </c>
      <c r="D280" s="2">
        <v>96</v>
      </c>
      <c r="E280" s="2">
        <v>96</v>
      </c>
      <c r="F280" s="2">
        <v>95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403</v>
      </c>
      <c r="B282" s="1" t="s">
        <v>2</v>
      </c>
      <c r="C282" s="1">
        <v>34</v>
      </c>
      <c r="D282" s="1" t="s">
        <v>3</v>
      </c>
      <c r="E282" s="26" t="s">
        <v>404</v>
      </c>
      <c r="F282" s="1" t="s">
        <v>5</v>
      </c>
      <c r="G282" s="13">
        <f>(A284*A285+B284*B285+C284*C285+D284*D285+E284*E285+F284*F285+G284*G285)/C282</f>
        <v>85.764705882352942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405</v>
      </c>
      <c r="B283" s="1" t="s">
        <v>406</v>
      </c>
      <c r="C283" s="1" t="s">
        <v>407</v>
      </c>
      <c r="D283" s="1" t="s">
        <v>408</v>
      </c>
      <c r="E283" s="1" t="s">
        <v>409</v>
      </c>
      <c r="F283" s="1" t="s">
        <v>410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81</v>
      </c>
      <c r="C285" s="2">
        <v>93</v>
      </c>
      <c r="D285" s="2">
        <v>81</v>
      </c>
      <c r="E285" s="2">
        <v>86</v>
      </c>
      <c r="F285" s="2">
        <v>79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411</v>
      </c>
      <c r="B287" s="1" t="s">
        <v>2</v>
      </c>
      <c r="C287" s="1">
        <v>20</v>
      </c>
      <c r="D287" s="1" t="s">
        <v>3</v>
      </c>
      <c r="E287" s="26" t="s">
        <v>412</v>
      </c>
      <c r="F287" s="1" t="s">
        <v>5</v>
      </c>
      <c r="G287" s="13">
        <f>(A289*A290+B289*B290+C289*C290+D289*D290+E289*E290+F289*F290+G289*G290+H289*H290+I289*I290+J289*J290)/C287</f>
        <v>83.4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405</v>
      </c>
      <c r="B288" s="3" t="s">
        <v>413</v>
      </c>
      <c r="C288" s="3" t="s">
        <v>414</v>
      </c>
      <c r="D288" s="3" t="s">
        <v>415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87</v>
      </c>
      <c r="C290" s="2">
        <v>93</v>
      </c>
      <c r="D290" s="2">
        <v>65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416</v>
      </c>
      <c r="B292" s="1" t="s">
        <v>2</v>
      </c>
      <c r="C292" s="1">
        <v>16</v>
      </c>
      <c r="D292" s="1" t="s">
        <v>3</v>
      </c>
      <c r="E292" s="26" t="s">
        <v>301</v>
      </c>
      <c r="F292" s="1" t="s">
        <v>5</v>
      </c>
      <c r="G292" s="13">
        <f>(A294*A295+B294*B295+C294*C295+D294*D295+E294*E295+F294*F295+G294*G295+H294*H295)/C292</f>
        <v>91.25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417</v>
      </c>
      <c r="B293" s="1" t="s">
        <v>418</v>
      </c>
      <c r="C293" s="1" t="s">
        <v>419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95</v>
      </c>
      <c r="B295" s="2">
        <v>93</v>
      </c>
      <c r="C295" s="2">
        <v>85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420</v>
      </c>
      <c r="B297" s="3" t="s">
        <v>2</v>
      </c>
      <c r="C297" s="3">
        <v>25</v>
      </c>
      <c r="D297" s="3" t="s">
        <v>3</v>
      </c>
      <c r="E297" s="26" t="s">
        <v>421</v>
      </c>
      <c r="F297" s="3" t="s">
        <v>5</v>
      </c>
      <c r="G297" s="13">
        <f>(A299*A300+B299*B300+C299*C300+D299*D300+E299*E300+F299*F300+G299*G300)/C297</f>
        <v>83.52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422</v>
      </c>
      <c r="B298" s="3" t="s">
        <v>423</v>
      </c>
      <c r="C298" s="3" t="s">
        <v>424</v>
      </c>
      <c r="D298" s="3" t="s">
        <v>425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86</v>
      </c>
      <c r="B300" s="2">
        <v>75</v>
      </c>
      <c r="C300" s="2">
        <v>95</v>
      </c>
      <c r="D300" s="2">
        <v>92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426</v>
      </c>
      <c r="B302" s="1" t="s">
        <v>2</v>
      </c>
      <c r="C302" s="1">
        <v>24</v>
      </c>
      <c r="D302" s="1" t="s">
        <v>3</v>
      </c>
      <c r="E302" s="1" t="s">
        <v>427</v>
      </c>
      <c r="F302" s="1" t="s">
        <v>5</v>
      </c>
      <c r="G302" s="13">
        <f>(A304*A305+B304*B305+C304*C305+D304*D305+E304*E305+F304*F305+G304*G305+H304*H305)/C302</f>
        <v>93.208333333333329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375</v>
      </c>
      <c r="B303" s="1" t="s">
        <v>428</v>
      </c>
      <c r="C303" s="1" t="s">
        <v>429</v>
      </c>
      <c r="D303" s="1" t="s">
        <v>430</v>
      </c>
      <c r="E303" s="1" t="s">
        <v>431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91</v>
      </c>
      <c r="B305" s="2">
        <v>98</v>
      </c>
      <c r="C305" s="2">
        <v>87</v>
      </c>
      <c r="D305" s="2">
        <v>94</v>
      </c>
      <c r="E305" s="2">
        <v>95</v>
      </c>
    </row>
    <row r="306" spans="1:16" s="1" customFormat="1" ht="12"/>
    <row r="307" spans="1:16" s="1" customFormat="1" ht="12">
      <c r="A307" s="12" t="s">
        <v>432</v>
      </c>
      <c r="B307" s="1" t="s">
        <v>2</v>
      </c>
      <c r="C307" s="1">
        <v>24</v>
      </c>
      <c r="D307" s="1" t="s">
        <v>3</v>
      </c>
      <c r="E307" s="1" t="s">
        <v>286</v>
      </c>
      <c r="F307" s="1" t="s">
        <v>5</v>
      </c>
      <c r="G307" s="13">
        <f>(A309*A310+B309*B310+C309*C310+D309*D310+E309*E310+F309*F310+G309*G310)/C307</f>
        <v>97</v>
      </c>
      <c r="I307" s="3"/>
      <c r="J307" s="3"/>
    </row>
    <row r="308" spans="1:16" s="1" customFormat="1" ht="12">
      <c r="A308" s="1" t="s">
        <v>433</v>
      </c>
      <c r="B308" s="1" t="s">
        <v>434</v>
      </c>
      <c r="C308" s="1" t="s">
        <v>435</v>
      </c>
      <c r="D308" s="1" t="s">
        <v>1158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98</v>
      </c>
      <c r="B310" s="22">
        <v>98</v>
      </c>
      <c r="C310" s="22">
        <v>96</v>
      </c>
      <c r="D310" s="22">
        <v>96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436</v>
      </c>
      <c r="B312" s="1" t="s">
        <v>2</v>
      </c>
      <c r="C312" s="1">
        <v>31</v>
      </c>
      <c r="D312" s="1" t="s">
        <v>3</v>
      </c>
      <c r="E312" s="1" t="s">
        <v>437</v>
      </c>
      <c r="F312" s="1" t="s">
        <v>5</v>
      </c>
      <c r="G312" s="13">
        <f>(A314*A315+B314*B315+C314*C315+D314*D315+E314*E315+F314*F315+G314*G315)/C312</f>
        <v>91.838709677419359</v>
      </c>
      <c r="I312" s="3"/>
      <c r="J312" s="3"/>
    </row>
    <row r="313" spans="1:16" s="1" customFormat="1" ht="12">
      <c r="A313" s="1" t="s">
        <v>438</v>
      </c>
      <c r="B313" s="1" t="s">
        <v>439</v>
      </c>
      <c r="C313" s="1" t="s">
        <v>440</v>
      </c>
      <c r="D313" s="1" t="s">
        <v>441</v>
      </c>
      <c r="E313" s="1" t="s">
        <v>442</v>
      </c>
      <c r="F313" s="1" t="s">
        <v>443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85</v>
      </c>
      <c r="B315" s="22">
        <v>95</v>
      </c>
      <c r="C315" s="22">
        <v>91</v>
      </c>
      <c r="D315" s="22">
        <v>96</v>
      </c>
      <c r="E315" s="22">
        <v>98</v>
      </c>
      <c r="F315" s="22">
        <v>57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7" t="s">
        <v>444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6"/>
    </row>
    <row r="317" spans="1:16" s="1" customFormat="1" ht="12">
      <c r="A317" s="12" t="s">
        <v>445</v>
      </c>
      <c r="B317" s="1" t="s">
        <v>2</v>
      </c>
      <c r="C317" s="1">
        <v>24</v>
      </c>
      <c r="D317" s="1" t="s">
        <v>3</v>
      </c>
      <c r="E317" s="1" t="s">
        <v>446</v>
      </c>
      <c r="F317" s="1" t="s">
        <v>5</v>
      </c>
      <c r="G317" s="13">
        <f>(A319*A320+B319*B320+C319*C320+D319*D320+E319*E320+F319*F320+G319*G320+H319*H320+I319*I320+J319*J320)/C317</f>
        <v>82.5</v>
      </c>
      <c r="I317" s="3"/>
      <c r="J317" s="3"/>
    </row>
    <row r="318" spans="1:16" s="1" customFormat="1" ht="12">
      <c r="A318" s="1" t="s">
        <v>447</v>
      </c>
      <c r="B318" s="1" t="s">
        <v>448</v>
      </c>
      <c r="C318" s="1" t="s">
        <v>450</v>
      </c>
      <c r="D318" s="1" t="s">
        <v>451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71</v>
      </c>
      <c r="B320" s="22">
        <v>87</v>
      </c>
      <c r="C320" s="22">
        <v>97</v>
      </c>
      <c r="D320" s="22">
        <v>75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313</v>
      </c>
      <c r="F322" s="1" t="s">
        <v>5</v>
      </c>
      <c r="G322" s="13">
        <f>(A324*A325+B324*B325+C324*C325+D324*D325+E324*E325+F324*F325+G324*G325)/C322</f>
        <v>82.2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454</v>
      </c>
      <c r="D323" s="1" t="s">
        <v>449</v>
      </c>
      <c r="E323" s="1" t="s">
        <v>453</v>
      </c>
      <c r="F323" s="1" t="s">
        <v>459</v>
      </c>
      <c r="G323" s="1" t="s">
        <v>460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81</v>
      </c>
      <c r="B325" s="22">
        <v>74</v>
      </c>
      <c r="C325" s="22">
        <v>91</v>
      </c>
      <c r="D325" s="22">
        <v>93</v>
      </c>
      <c r="E325" s="22">
        <v>94</v>
      </c>
      <c r="F325" s="22">
        <v>71</v>
      </c>
      <c r="G325" s="22">
        <v>91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461</v>
      </c>
      <c r="B327" s="1" t="s">
        <v>2</v>
      </c>
      <c r="C327" s="1">
        <v>25</v>
      </c>
      <c r="D327" s="1" t="s">
        <v>3</v>
      </c>
      <c r="E327" s="1" t="s">
        <v>404</v>
      </c>
      <c r="F327" s="1" t="s">
        <v>5</v>
      </c>
      <c r="G327" s="13">
        <f>(A329*A330+B329*B330+C329*C330+D329*D330+E329*E330+F329*F330+G329*G330+H329*H330)/C327</f>
        <v>88.24</v>
      </c>
      <c r="I327" s="3"/>
      <c r="J327" s="3"/>
    </row>
    <row r="328" spans="1:16" s="1" customFormat="1" ht="12">
      <c r="A328" s="1" t="s">
        <v>462</v>
      </c>
      <c r="B328" s="1" t="s">
        <v>463</v>
      </c>
      <c r="C328" s="1" t="s">
        <v>464</v>
      </c>
      <c r="D328" s="1" t="s">
        <v>465</v>
      </c>
      <c r="E328" s="1" t="s">
        <v>466</v>
      </c>
      <c r="F328" s="1" t="s">
        <v>467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91</v>
      </c>
      <c r="B330" s="22">
        <v>81</v>
      </c>
      <c r="C330" s="22">
        <v>90</v>
      </c>
      <c r="D330" s="22">
        <v>92</v>
      </c>
      <c r="E330" s="22">
        <v>77</v>
      </c>
      <c r="F330" s="22">
        <v>94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468</v>
      </c>
      <c r="B332" s="1" t="s">
        <v>2</v>
      </c>
      <c r="C332" s="1">
        <v>27</v>
      </c>
      <c r="D332" s="1" t="s">
        <v>3</v>
      </c>
      <c r="E332" s="1" t="s">
        <v>345</v>
      </c>
      <c r="F332" s="1" t="s">
        <v>5</v>
      </c>
      <c r="G332" s="13">
        <f>(A334*A335+B334*B335+C334*C335+D334*D335+E334*E335+F334*F335+G334*G335)/C332</f>
        <v>84.888888888888886</v>
      </c>
      <c r="I332" s="3"/>
      <c r="J332" s="3"/>
    </row>
    <row r="333" spans="1:16" s="1" customFormat="1" ht="12">
      <c r="A333" s="1" t="s">
        <v>469</v>
      </c>
      <c r="B333" s="1" t="s">
        <v>1157</v>
      </c>
      <c r="C333" s="1" t="s">
        <v>470</v>
      </c>
      <c r="D333" s="1" t="s">
        <v>471</v>
      </c>
      <c r="E333" s="1" t="s">
        <v>472</v>
      </c>
      <c r="F333" s="1" t="s">
        <v>473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80</v>
      </c>
      <c r="B335" s="22">
        <v>77</v>
      </c>
      <c r="C335" s="22">
        <v>86</v>
      </c>
      <c r="D335" s="22">
        <v>91</v>
      </c>
      <c r="E335" s="22">
        <v>86</v>
      </c>
      <c r="F335" s="22">
        <v>83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474</v>
      </c>
      <c r="B337" s="1" t="s">
        <v>2</v>
      </c>
      <c r="C337" s="1">
        <v>34</v>
      </c>
      <c r="D337" s="1" t="s">
        <v>3</v>
      </c>
      <c r="E337" s="1" t="s">
        <v>475</v>
      </c>
      <c r="F337" s="1" t="s">
        <v>5</v>
      </c>
      <c r="G337" s="13">
        <f>(A339*A340+B339*B340+C339*C340+D339*D340+E339*E340+F339*F340+G339*G340+H339*H340+I339*I340+J339*J340)/C337</f>
        <v>77.411764705882348</v>
      </c>
      <c r="I337" s="3"/>
      <c r="J337" s="3"/>
    </row>
    <row r="338" spans="1:16" s="1" customFormat="1" ht="12">
      <c r="A338" s="1" t="s">
        <v>476</v>
      </c>
      <c r="B338" s="1" t="s">
        <v>477</v>
      </c>
      <c r="C338" s="1" t="s">
        <v>478</v>
      </c>
      <c r="D338" s="1" t="s">
        <v>479</v>
      </c>
      <c r="E338" s="1" t="s">
        <v>480</v>
      </c>
      <c r="F338" s="1" t="s">
        <v>481</v>
      </c>
      <c r="G338" s="1" t="s">
        <v>452</v>
      </c>
      <c r="H338" s="1" t="s">
        <v>482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72</v>
      </c>
      <c r="B340" s="22">
        <v>83</v>
      </c>
      <c r="C340" s="22">
        <v>71</v>
      </c>
      <c r="D340" s="22">
        <v>71</v>
      </c>
      <c r="E340" s="22">
        <v>85</v>
      </c>
      <c r="F340" s="22">
        <v>75</v>
      </c>
      <c r="G340" s="22">
        <v>95</v>
      </c>
      <c r="H340" s="22">
        <v>95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483</v>
      </c>
      <c r="B342" s="1" t="s">
        <v>2</v>
      </c>
      <c r="C342" s="1">
        <v>28</v>
      </c>
      <c r="D342" s="1" t="s">
        <v>3</v>
      </c>
      <c r="E342" s="1" t="s">
        <v>484</v>
      </c>
      <c r="F342" s="1" t="s">
        <v>5</v>
      </c>
      <c r="G342" s="13">
        <f>(A344*A345+B344*B345+C344*C345+D344*D345+E344*E345+F344*F345+G344*G345+H344*H345+I344*I345)/C342</f>
        <v>66.535714285714292</v>
      </c>
      <c r="I342" s="3"/>
      <c r="J342" s="3"/>
    </row>
    <row r="343" spans="1:16" s="1" customFormat="1" ht="12">
      <c r="A343" s="1" t="s">
        <v>485</v>
      </c>
      <c r="B343" s="1" t="s">
        <v>486</v>
      </c>
      <c r="C343" s="1" t="s">
        <v>487</v>
      </c>
      <c r="D343" s="1" t="s">
        <v>488</v>
      </c>
      <c r="E343" s="1" t="s">
        <v>489</v>
      </c>
      <c r="F343" s="1" t="s">
        <v>490</v>
      </c>
      <c r="G343" s="1" t="s">
        <v>482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85</v>
      </c>
      <c r="B345" s="22">
        <v>50</v>
      </c>
      <c r="C345" s="22">
        <v>74</v>
      </c>
      <c r="D345" s="22">
        <v>63</v>
      </c>
      <c r="E345" s="22">
        <v>86</v>
      </c>
      <c r="F345" s="22">
        <v>52</v>
      </c>
      <c r="G345" s="22">
        <v>95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491</v>
      </c>
      <c r="B347" s="1" t="s">
        <v>2</v>
      </c>
      <c r="C347" s="1">
        <v>29</v>
      </c>
      <c r="D347" s="1" t="s">
        <v>3</v>
      </c>
      <c r="E347" s="1" t="s">
        <v>359</v>
      </c>
      <c r="F347" s="1" t="s">
        <v>5</v>
      </c>
      <c r="G347" s="13">
        <f>(A349*A350+B349*B350+C349*C350+D349*D350+E349*E350+F349*F350+G349*G350+H349*H350+I349*I350)/C347</f>
        <v>88.620689655172413</v>
      </c>
      <c r="I347" s="3"/>
      <c r="J347" s="3"/>
    </row>
    <row r="348" spans="1:16" s="1" customFormat="1" ht="12">
      <c r="A348" s="1" t="s">
        <v>492</v>
      </c>
      <c r="B348" s="1" t="s">
        <v>493</v>
      </c>
      <c r="C348" s="1" t="s">
        <v>494</v>
      </c>
      <c r="D348" s="1" t="s">
        <v>495</v>
      </c>
      <c r="E348" s="1" t="s">
        <v>496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85</v>
      </c>
      <c r="B350" s="22">
        <v>91</v>
      </c>
      <c r="C350" s="22">
        <v>94</v>
      </c>
      <c r="D350" s="22">
        <v>89</v>
      </c>
      <c r="E350" s="22">
        <v>85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497</v>
      </c>
      <c r="B352" s="1" t="s">
        <v>2</v>
      </c>
      <c r="C352" s="1">
        <v>27</v>
      </c>
      <c r="D352" s="1" t="s">
        <v>3</v>
      </c>
      <c r="E352" s="1" t="s">
        <v>437</v>
      </c>
      <c r="F352" s="1" t="s">
        <v>5</v>
      </c>
      <c r="G352" s="13">
        <f>(A354*A355+B354*B355+C354*C355+D354*D355+E354*E355+F354*F355+G354*G355+H354*H355+I354*I355)/C352</f>
        <v>84.555555555555557</v>
      </c>
      <c r="I352" s="3"/>
      <c r="J352" s="3"/>
    </row>
    <row r="353" spans="1:16" s="1" customFormat="1" ht="12">
      <c r="A353" s="1" t="s">
        <v>498</v>
      </c>
      <c r="B353" s="1" t="s">
        <v>499</v>
      </c>
      <c r="C353" s="1" t="s">
        <v>500</v>
      </c>
      <c r="D353" s="1" t="s">
        <v>501</v>
      </c>
      <c r="E353" s="1" t="s">
        <v>502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83</v>
      </c>
      <c r="B355" s="22">
        <v>94</v>
      </c>
      <c r="C355" s="22">
        <v>72</v>
      </c>
      <c r="D355" s="22">
        <v>89</v>
      </c>
      <c r="E355" s="22">
        <v>85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503</v>
      </c>
      <c r="B357" s="1" t="s">
        <v>2</v>
      </c>
      <c r="C357" s="1">
        <v>24</v>
      </c>
      <c r="D357" s="1" t="s">
        <v>3</v>
      </c>
      <c r="E357" s="1" t="s">
        <v>504</v>
      </c>
      <c r="F357" s="1" t="s">
        <v>5</v>
      </c>
      <c r="G357" s="13">
        <f>(A359*A360+B359*B360+C359*C360+D359*D360+E359*E360+F359*F360+G359*G360+H359*H360+I359*I360)/C357</f>
        <v>89.375</v>
      </c>
      <c r="I357" s="3"/>
      <c r="J357" s="3"/>
    </row>
    <row r="358" spans="1:16" s="1" customFormat="1" ht="12">
      <c r="A358" s="1" t="s">
        <v>505</v>
      </c>
      <c r="B358" s="1" t="s">
        <v>455</v>
      </c>
      <c r="C358" s="1" t="s">
        <v>460</v>
      </c>
      <c r="D358" s="1" t="s">
        <v>458</v>
      </c>
      <c r="E358" s="1" t="s">
        <v>449</v>
      </c>
      <c r="F358" s="1" t="s">
        <v>448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88</v>
      </c>
      <c r="B360" s="22">
        <v>96</v>
      </c>
      <c r="C360" s="22">
        <v>91</v>
      </c>
      <c r="D360" s="22">
        <v>74</v>
      </c>
      <c r="E360" s="22">
        <v>93</v>
      </c>
      <c r="F360" s="22">
        <v>87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5" t="s">
        <v>506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>
      <c r="A362" s="12" t="s">
        <v>507</v>
      </c>
      <c r="B362" s="3" t="s">
        <v>2</v>
      </c>
      <c r="C362" s="3">
        <v>17</v>
      </c>
      <c r="D362" s="3" t="s">
        <v>3</v>
      </c>
      <c r="E362" s="3" t="s">
        <v>508</v>
      </c>
      <c r="F362" s="3" t="s">
        <v>5</v>
      </c>
      <c r="G362" s="13">
        <f>(A364*A365+B364*B365+C364*C365+D364*D365+E364*E365+F364*F365+G364*G365)/C362</f>
        <v>71.294117647058826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509</v>
      </c>
      <c r="B363" s="3" t="s">
        <v>510</v>
      </c>
      <c r="C363" s="3" t="s">
        <v>511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72</v>
      </c>
      <c r="B365" s="2">
        <v>90</v>
      </c>
      <c r="C365" s="2">
        <v>55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512</v>
      </c>
      <c r="B367" s="3" t="s">
        <v>2</v>
      </c>
      <c r="C367" s="3">
        <v>46</v>
      </c>
      <c r="D367" s="3" t="s">
        <v>3</v>
      </c>
      <c r="E367" s="3" t="s">
        <v>508</v>
      </c>
      <c r="F367" s="3" t="s">
        <v>5</v>
      </c>
      <c r="G367" s="13">
        <f>(A369*A370+B369*B370+C369*C370+D369*D370+E369*E370+F369*F370+G369*G370+H369*H370+I369*I370+J369*J370+K369*K370)/C367</f>
        <v>68.760869565217391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513</v>
      </c>
      <c r="B368" s="3" t="s">
        <v>514</v>
      </c>
      <c r="C368" s="3" t="s">
        <v>515</v>
      </c>
      <c r="D368" s="3" t="s">
        <v>516</v>
      </c>
      <c r="E368" s="3" t="s">
        <v>517</v>
      </c>
      <c r="F368" s="3" t="s">
        <v>518</v>
      </c>
      <c r="G368" s="3" t="s">
        <v>519</v>
      </c>
      <c r="H368" s="3" t="s">
        <v>520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85</v>
      </c>
      <c r="B370" s="2">
        <v>47</v>
      </c>
      <c r="C370" s="2">
        <v>47</v>
      </c>
      <c r="D370" s="2">
        <v>46</v>
      </c>
      <c r="E370" s="2">
        <v>82</v>
      </c>
      <c r="F370" s="2">
        <v>82</v>
      </c>
      <c r="G370" s="2">
        <v>68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521</v>
      </c>
      <c r="B372" s="3" t="s">
        <v>2</v>
      </c>
      <c r="C372" s="3">
        <v>29</v>
      </c>
      <c r="D372" s="3" t="s">
        <v>3</v>
      </c>
      <c r="E372" s="3" t="s">
        <v>508</v>
      </c>
      <c r="F372" s="3" t="s">
        <v>5</v>
      </c>
      <c r="G372" s="13">
        <f>(A374*A375+B374*B375+C374*C375+D374*D375+E374*E375+F374*F375+G374*G375)/C372</f>
        <v>35.793103448275865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522</v>
      </c>
      <c r="B373" s="3" t="s">
        <v>523</v>
      </c>
      <c r="C373" s="3" t="s">
        <v>524</v>
      </c>
      <c r="D373" s="3" t="s">
        <v>525</v>
      </c>
      <c r="E373" s="3" t="s">
        <v>526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0</v>
      </c>
      <c r="B375" s="2">
        <v>47</v>
      </c>
      <c r="C375" s="2">
        <v>54</v>
      </c>
      <c r="D375" s="2">
        <v>0</v>
      </c>
      <c r="E375" s="2">
        <v>72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527</v>
      </c>
      <c r="B377" s="3" t="s">
        <v>2</v>
      </c>
      <c r="C377" s="3">
        <v>29</v>
      </c>
      <c r="D377" s="3" t="s">
        <v>3</v>
      </c>
      <c r="E377" s="15" t="s">
        <v>528</v>
      </c>
      <c r="F377" s="3" t="s">
        <v>5</v>
      </c>
      <c r="G377" s="13">
        <f>(A379*A380+B379*B380+C379*C380+D379*D380+E379*E380+F379*F380+G379*G380)/C377</f>
        <v>92.758620689655174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529</v>
      </c>
      <c r="B378" s="3" t="s">
        <v>530</v>
      </c>
      <c r="C378" s="3" t="s">
        <v>531</v>
      </c>
      <c r="D378" s="3" t="s">
        <v>532</v>
      </c>
      <c r="E378" s="3" t="s">
        <v>533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92</v>
      </c>
      <c r="B380" s="2">
        <v>94</v>
      </c>
      <c r="C380" s="2">
        <v>93</v>
      </c>
      <c r="D380" s="2">
        <v>96</v>
      </c>
      <c r="E380" s="2">
        <v>89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534</v>
      </c>
      <c r="B382" s="3" t="s">
        <v>219</v>
      </c>
      <c r="C382" s="3">
        <v>37</v>
      </c>
      <c r="D382" s="3" t="s">
        <v>3</v>
      </c>
      <c r="E382" s="3" t="s">
        <v>535</v>
      </c>
      <c r="F382" s="3" t="s">
        <v>5</v>
      </c>
      <c r="G382" s="13">
        <f>(A384*A385+B384*B385+C384*C385+D384*D385+E384*E385+F384*F385+G384*G385+H384*H385+I384*I385+J384*J385)/C382</f>
        <v>90.810810810810807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536</v>
      </c>
      <c r="B383" s="3" t="s">
        <v>537</v>
      </c>
      <c r="C383" s="3" t="s">
        <v>538</v>
      </c>
      <c r="D383" s="3" t="s">
        <v>539</v>
      </c>
      <c r="E383" s="3" t="s">
        <v>540</v>
      </c>
      <c r="F383" s="3" t="s">
        <v>541</v>
      </c>
      <c r="G383" s="3" t="s">
        <v>542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90</v>
      </c>
      <c r="B385" s="2">
        <v>90</v>
      </c>
      <c r="C385" s="2">
        <v>93</v>
      </c>
      <c r="D385" s="2">
        <v>91</v>
      </c>
      <c r="E385" s="2">
        <v>93</v>
      </c>
      <c r="F385" s="2">
        <v>94</v>
      </c>
      <c r="G385" s="2">
        <v>72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543</v>
      </c>
      <c r="B387" s="3" t="s">
        <v>219</v>
      </c>
      <c r="C387" s="3">
        <v>29</v>
      </c>
      <c r="D387" s="3" t="s">
        <v>3</v>
      </c>
      <c r="E387" s="3" t="s">
        <v>508</v>
      </c>
      <c r="F387" s="3" t="s">
        <v>5</v>
      </c>
      <c r="G387" s="13">
        <f>(A389*A390+B389*B390+C389*C390+D389*D390+E389*E390+F389*F390+G389*G390+H389*H390+I389*I390)/C387</f>
        <v>86.827586206896555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544</v>
      </c>
      <c r="B388" s="3" t="s">
        <v>545</v>
      </c>
      <c r="C388" s="3" t="s">
        <v>546</v>
      </c>
      <c r="D388" s="3" t="s">
        <v>547</v>
      </c>
      <c r="E388" s="3" t="s">
        <v>548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87</v>
      </c>
      <c r="B390" s="2">
        <v>93</v>
      </c>
      <c r="C390" s="2">
        <v>93</v>
      </c>
      <c r="D390" s="2">
        <v>86</v>
      </c>
      <c r="E390" s="2">
        <v>75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549</v>
      </c>
      <c r="B392" s="3" t="s">
        <v>219</v>
      </c>
      <c r="C392" s="3">
        <v>35</v>
      </c>
      <c r="D392" s="3" t="s">
        <v>3</v>
      </c>
      <c r="E392" s="3" t="s">
        <v>550</v>
      </c>
      <c r="F392" s="3" t="s">
        <v>5</v>
      </c>
      <c r="G392" s="13">
        <f>(A394*A395+B394*B395+C394*C395+D394*D395+E394*E395+F394*F395+G394*G395+H394*H395)/C392</f>
        <v>95.742857142857147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551</v>
      </c>
      <c r="B393" s="3" t="s">
        <v>552</v>
      </c>
      <c r="C393" s="3" t="s">
        <v>553</v>
      </c>
      <c r="D393" s="3" t="s">
        <v>554</v>
      </c>
      <c r="E393" s="3" t="s">
        <v>555</v>
      </c>
      <c r="F393" s="3" t="s">
        <v>556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96</v>
      </c>
      <c r="B395" s="2">
        <v>90</v>
      </c>
      <c r="C395" s="2">
        <v>96</v>
      </c>
      <c r="D395" s="2">
        <v>97</v>
      </c>
      <c r="E395" s="2">
        <v>97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557</v>
      </c>
      <c r="B397" s="3" t="s">
        <v>2</v>
      </c>
      <c r="C397" s="3">
        <v>42</v>
      </c>
      <c r="D397" s="3" t="s">
        <v>3</v>
      </c>
      <c r="E397" s="3" t="s">
        <v>550</v>
      </c>
      <c r="F397" s="3" t="s">
        <v>5</v>
      </c>
      <c r="G397" s="13">
        <f>(A399*A400+B399*B400+C399*C400+D399*D400+E399*E400+F399*F400+G399*G400+H399*H400)/C397</f>
        <v>90.857142857142861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558</v>
      </c>
      <c r="B398" s="3" t="s">
        <v>559</v>
      </c>
      <c r="C398" s="3" t="s">
        <v>560</v>
      </c>
      <c r="D398" s="3" t="s">
        <v>561</v>
      </c>
      <c r="E398" s="3" t="s">
        <v>562</v>
      </c>
      <c r="F398" s="3" t="s">
        <v>563</v>
      </c>
      <c r="G398" s="3" t="s">
        <v>564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88</v>
      </c>
      <c r="B400" s="2">
        <v>95</v>
      </c>
      <c r="C400" s="2">
        <v>89</v>
      </c>
      <c r="D400" s="2">
        <v>90</v>
      </c>
      <c r="E400" s="2">
        <v>88</v>
      </c>
      <c r="F400" s="2">
        <v>88</v>
      </c>
      <c r="G400" s="2">
        <v>98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565</v>
      </c>
      <c r="B402" s="3" t="s">
        <v>2</v>
      </c>
      <c r="C402" s="3">
        <v>34</v>
      </c>
      <c r="D402" s="3" t="s">
        <v>3</v>
      </c>
      <c r="E402" s="3" t="s">
        <v>566</v>
      </c>
      <c r="F402" s="3" t="s">
        <v>5</v>
      </c>
      <c r="G402" s="13">
        <f>(A404*A405+B404*B405+C404*C405+D404*D405+E404*E405+F404*F405+G404*G405+H404*H405+I404*I405)/C402</f>
        <v>89.17647058823529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567</v>
      </c>
      <c r="B403" s="3" t="s">
        <v>568</v>
      </c>
      <c r="C403" s="3" t="s">
        <v>569</v>
      </c>
      <c r="D403" s="3" t="s">
        <v>570</v>
      </c>
      <c r="E403" s="3" t="s">
        <v>571</v>
      </c>
      <c r="F403" s="3" t="s">
        <v>572</v>
      </c>
      <c r="G403" s="3" t="s">
        <v>573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80</v>
      </c>
      <c r="B405" s="2">
        <v>83</v>
      </c>
      <c r="C405" s="2">
        <v>92</v>
      </c>
      <c r="D405" s="2">
        <v>95</v>
      </c>
      <c r="E405" s="2">
        <v>94</v>
      </c>
      <c r="F405" s="2">
        <v>92</v>
      </c>
      <c r="G405" s="2">
        <v>92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574</v>
      </c>
      <c r="B407" s="3" t="s">
        <v>2</v>
      </c>
      <c r="C407" s="3">
        <v>39</v>
      </c>
      <c r="D407" s="3" t="s">
        <v>3</v>
      </c>
      <c r="E407" s="3" t="s">
        <v>566</v>
      </c>
      <c r="F407" s="3" t="s">
        <v>5</v>
      </c>
      <c r="G407" s="13">
        <f>(A409*A410+B409*B410+C409*C410+D409*D410+E409*E410+F409*F410+G409*G410+H409*H410)/C407</f>
        <v>87.307692307692307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575</v>
      </c>
      <c r="B408" s="3" t="s">
        <v>576</v>
      </c>
      <c r="C408" s="3" t="s">
        <v>577</v>
      </c>
      <c r="D408" s="3" t="s">
        <v>578</v>
      </c>
      <c r="E408" s="3" t="s">
        <v>579</v>
      </c>
      <c r="F408" s="3" t="s">
        <v>580</v>
      </c>
      <c r="G408" s="3" t="s">
        <v>581</v>
      </c>
      <c r="H408" s="3" t="s">
        <v>572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79</v>
      </c>
      <c r="B410" s="2">
        <v>92</v>
      </c>
      <c r="C410" s="2">
        <v>79</v>
      </c>
      <c r="D410" s="2">
        <v>93</v>
      </c>
      <c r="E410" s="2">
        <v>80</v>
      </c>
      <c r="F410" s="2">
        <v>83</v>
      </c>
      <c r="G410" s="2">
        <v>99</v>
      </c>
      <c r="H410" s="2">
        <v>92</v>
      </c>
    </row>
    <row r="411" spans="1:18" s="1" customFormat="1" ht="12.75">
      <c r="A411" s="20"/>
    </row>
    <row r="412" spans="1:18" s="1" customFormat="1" ht="12">
      <c r="A412" s="12" t="s">
        <v>582</v>
      </c>
      <c r="B412" s="3" t="s">
        <v>2</v>
      </c>
      <c r="C412" s="3">
        <v>36</v>
      </c>
      <c r="D412" s="3" t="s">
        <v>3</v>
      </c>
      <c r="E412" s="3" t="s">
        <v>583</v>
      </c>
      <c r="F412" s="3" t="s">
        <v>5</v>
      </c>
      <c r="G412" s="13">
        <f>(A414*A415+B414*B415+C414*C415+D414*D415+E414*E415+F414*F415+G414*G415+H414*H415)/C412</f>
        <v>82.555555555555557</v>
      </c>
      <c r="H412" s="3"/>
      <c r="I412" s="3"/>
    </row>
    <row r="413" spans="1:18" s="1" customFormat="1" ht="12">
      <c r="A413" s="3" t="s">
        <v>584</v>
      </c>
      <c r="B413" s="3" t="s">
        <v>585</v>
      </c>
      <c r="C413" s="3" t="s">
        <v>586</v>
      </c>
      <c r="D413" s="3" t="s">
        <v>587</v>
      </c>
      <c r="E413" s="3" t="s">
        <v>588</v>
      </c>
      <c r="F413" s="3" t="s">
        <v>589</v>
      </c>
      <c r="G413" s="3" t="s">
        <v>590</v>
      </c>
      <c r="H413" s="1" t="s">
        <v>572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69</v>
      </c>
      <c r="B415" s="2">
        <v>93</v>
      </c>
      <c r="C415" s="2">
        <v>78</v>
      </c>
      <c r="D415" s="2">
        <v>79</v>
      </c>
      <c r="E415" s="2">
        <v>89</v>
      </c>
      <c r="F415" s="2">
        <v>84</v>
      </c>
      <c r="G415" s="2">
        <v>77</v>
      </c>
      <c r="H415" s="2">
        <v>92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591</v>
      </c>
      <c r="B417" s="3" t="s">
        <v>2</v>
      </c>
      <c r="C417" s="3">
        <v>41</v>
      </c>
      <c r="D417" s="3" t="s">
        <v>3</v>
      </c>
      <c r="E417" s="3" t="s">
        <v>592</v>
      </c>
      <c r="F417" s="3" t="s">
        <v>5</v>
      </c>
      <c r="G417" s="13">
        <f>(A419*A420+B419*B420+C419*C420+D419*D420+E419*E420+F419*F420+G419*G420+H419*H420+I419*I420)/C417</f>
        <v>86.146341463414629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590</v>
      </c>
      <c r="B418" s="1" t="s">
        <v>593</v>
      </c>
      <c r="C418" s="1" t="s">
        <v>587</v>
      </c>
      <c r="D418" s="1" t="s">
        <v>594</v>
      </c>
      <c r="E418" s="1" t="s">
        <v>595</v>
      </c>
      <c r="F418" s="1" t="s">
        <v>596</v>
      </c>
      <c r="G418" s="1" t="s">
        <v>597</v>
      </c>
      <c r="H418" s="1" t="s">
        <v>573</v>
      </c>
      <c r="I418" s="3" t="s">
        <v>598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77</v>
      </c>
      <c r="B420" s="2">
        <v>84</v>
      </c>
      <c r="C420" s="2">
        <v>79</v>
      </c>
      <c r="D420" s="2">
        <v>82</v>
      </c>
      <c r="E420" s="2">
        <v>88</v>
      </c>
      <c r="F420" s="2">
        <v>84</v>
      </c>
      <c r="G420" s="2">
        <v>78</v>
      </c>
      <c r="H420" s="2">
        <v>92</v>
      </c>
      <c r="I420" s="2">
        <v>99</v>
      </c>
    </row>
    <row r="421" spans="1:13" s="1" customFormat="1" ht="12"/>
    <row r="422" spans="1:13" s="1" customFormat="1" ht="12">
      <c r="A422" s="12" t="s">
        <v>599</v>
      </c>
      <c r="B422" s="3" t="s">
        <v>219</v>
      </c>
      <c r="C422" s="3">
        <v>39</v>
      </c>
      <c r="D422" s="3" t="s">
        <v>3</v>
      </c>
      <c r="E422" s="3" t="s">
        <v>600</v>
      </c>
      <c r="F422" s="3" t="s">
        <v>5</v>
      </c>
      <c r="G422" s="13">
        <f>(A424*A425+B424*B425+C424*C425+D424*D425+E424*E425+F424*F425+G424*G425+H424*H425+I424*I425+J424*J425)/C422</f>
        <v>80.025641025641022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601</v>
      </c>
      <c r="B423" s="3" t="s">
        <v>602</v>
      </c>
      <c r="C423" s="3" t="s">
        <v>603</v>
      </c>
      <c r="D423" s="3" t="s">
        <v>604</v>
      </c>
      <c r="E423" s="3" t="s">
        <v>605</v>
      </c>
      <c r="F423" s="3" t="s">
        <v>606</v>
      </c>
      <c r="G423" s="3" t="s">
        <v>607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44</v>
      </c>
      <c r="B425" s="2">
        <v>68</v>
      </c>
      <c r="C425" s="2">
        <v>60</v>
      </c>
      <c r="D425" s="2">
        <v>96</v>
      </c>
      <c r="E425" s="2">
        <v>93</v>
      </c>
      <c r="F425" s="2">
        <v>93</v>
      </c>
      <c r="G425" s="2">
        <v>99</v>
      </c>
    </row>
    <row r="426" spans="1:13" s="1" customFormat="1" ht="12"/>
    <row r="427" spans="1:13" s="1" customFormat="1" ht="12">
      <c r="A427" s="12" t="s">
        <v>608</v>
      </c>
      <c r="B427" s="3" t="s">
        <v>219</v>
      </c>
      <c r="C427" s="3">
        <v>39</v>
      </c>
      <c r="D427" s="3" t="s">
        <v>3</v>
      </c>
      <c r="E427" s="3" t="s">
        <v>609</v>
      </c>
      <c r="F427" s="3" t="s">
        <v>5</v>
      </c>
      <c r="G427" s="13">
        <f>(A429*A430+B429*B430+C429*C430+D429*D430+E429*E430+F429*F430+G429*G430+H429*H430)/C427</f>
        <v>86.358974358974365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610</v>
      </c>
      <c r="B428" s="3" t="s">
        <v>611</v>
      </c>
      <c r="C428" s="3" t="s">
        <v>612</v>
      </c>
      <c r="D428" s="3" t="s">
        <v>613</v>
      </c>
      <c r="E428" s="3" t="s">
        <v>614</v>
      </c>
      <c r="F428" s="3" t="s">
        <v>615</v>
      </c>
      <c r="G428" s="3" t="s">
        <v>616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97</v>
      </c>
      <c r="B430" s="2">
        <v>66</v>
      </c>
      <c r="C430" s="2">
        <v>98</v>
      </c>
      <c r="D430" s="2">
        <v>26</v>
      </c>
      <c r="E430" s="2">
        <v>96</v>
      </c>
      <c r="F430" s="2">
        <v>99</v>
      </c>
      <c r="G430" s="2">
        <v>99</v>
      </c>
    </row>
    <row r="431" spans="1:13" s="1" customFormat="1" ht="12"/>
    <row r="432" spans="1:13" s="1" customFormat="1" ht="12.75">
      <c r="A432" s="12" t="s">
        <v>617</v>
      </c>
      <c r="B432" s="3" t="s">
        <v>219</v>
      </c>
      <c r="C432" s="3">
        <v>43</v>
      </c>
      <c r="D432" s="3" t="s">
        <v>3</v>
      </c>
      <c r="E432" s="3" t="s">
        <v>618</v>
      </c>
      <c r="F432" s="3" t="s">
        <v>5</v>
      </c>
      <c r="G432" s="13">
        <f>(A434*A435+B434*B435+C434*C435+D434*D435+E434*E435+F434*F435+G434*G435+H434*H435+I434*I435)/C432</f>
        <v>86.255813953488371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619</v>
      </c>
      <c r="B433" s="3" t="s">
        <v>620</v>
      </c>
      <c r="C433" s="3" t="s">
        <v>621</v>
      </c>
      <c r="D433" s="3" t="s">
        <v>622</v>
      </c>
      <c r="E433" s="3" t="s">
        <v>623</v>
      </c>
      <c r="F433" s="3" t="s">
        <v>624</v>
      </c>
      <c r="G433" s="3" t="s">
        <v>573</v>
      </c>
      <c r="H433" s="3" t="s">
        <v>625</v>
      </c>
      <c r="I433" s="3" t="s">
        <v>626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54</v>
      </c>
      <c r="B435" s="2">
        <v>79</v>
      </c>
      <c r="C435" s="2">
        <v>85</v>
      </c>
      <c r="D435" s="2">
        <v>87</v>
      </c>
      <c r="E435" s="2">
        <v>95</v>
      </c>
      <c r="F435" s="2">
        <v>99</v>
      </c>
      <c r="G435" s="2">
        <v>92</v>
      </c>
      <c r="H435" s="24">
        <v>98</v>
      </c>
      <c r="I435" s="2">
        <v>94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627</v>
      </c>
      <c r="B437" s="3" t="s">
        <v>219</v>
      </c>
      <c r="C437" s="3">
        <v>36</v>
      </c>
      <c r="D437" s="3" t="s">
        <v>3</v>
      </c>
      <c r="E437" s="3" t="s">
        <v>618</v>
      </c>
      <c r="F437" s="3" t="s">
        <v>5</v>
      </c>
      <c r="G437" s="13">
        <f>(A439*A440+B439*B440+C439*C440+D439*D440+E439*E440+F439*F440+G439*G440+H439*H440+I439*I440)/C437</f>
        <v>92.5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628</v>
      </c>
      <c r="B438" s="3" t="s">
        <v>629</v>
      </c>
      <c r="C438" s="3" t="s">
        <v>630</v>
      </c>
      <c r="D438" s="3" t="s">
        <v>631</v>
      </c>
      <c r="E438" s="3" t="s">
        <v>632</v>
      </c>
      <c r="F438" s="3" t="s">
        <v>633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81</v>
      </c>
      <c r="B440" s="2">
        <v>81</v>
      </c>
      <c r="C440" s="2">
        <v>97</v>
      </c>
      <c r="D440" s="2">
        <v>99</v>
      </c>
      <c r="E440" s="2">
        <v>99</v>
      </c>
      <c r="F440" s="2">
        <v>98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634</v>
      </c>
      <c r="B442" s="3" t="s">
        <v>219</v>
      </c>
      <c r="C442" s="3">
        <v>48</v>
      </c>
      <c r="D442" s="3" t="s">
        <v>3</v>
      </c>
      <c r="E442" s="3" t="s">
        <v>592</v>
      </c>
      <c r="F442" s="3" t="s">
        <v>5</v>
      </c>
      <c r="G442" s="13">
        <f>(A444*A445+B444*B445+C444*C445+D444*D445+E444*E445+F444*F445+G444*G445+H444*H445)/C442</f>
        <v>89.5</v>
      </c>
    </row>
    <row r="443" spans="1:23" s="1" customFormat="1" ht="12">
      <c r="A443" s="1" t="s">
        <v>635</v>
      </c>
      <c r="B443" s="1" t="s">
        <v>636</v>
      </c>
      <c r="C443" s="1" t="s">
        <v>637</v>
      </c>
      <c r="D443" s="1" t="s">
        <v>638</v>
      </c>
      <c r="E443" s="1" t="s">
        <v>639</v>
      </c>
      <c r="F443" s="1" t="s">
        <v>640</v>
      </c>
      <c r="G443" s="1" t="s">
        <v>641</v>
      </c>
      <c r="H443" s="1" t="s">
        <v>642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90</v>
      </c>
      <c r="B445" s="2">
        <v>88</v>
      </c>
      <c r="C445" s="2">
        <v>77</v>
      </c>
      <c r="D445" s="2">
        <v>93</v>
      </c>
      <c r="E445" s="2">
        <v>77</v>
      </c>
      <c r="F445" s="2">
        <v>99</v>
      </c>
      <c r="G445" s="2">
        <v>95</v>
      </c>
      <c r="H445" s="2">
        <v>97</v>
      </c>
    </row>
    <row r="446" spans="1:23" s="1" customFormat="1" ht="12"/>
    <row r="447" spans="1:23" s="1" customFormat="1" ht="12">
      <c r="A447" s="12" t="s">
        <v>643</v>
      </c>
      <c r="B447" s="3" t="s">
        <v>219</v>
      </c>
      <c r="C447" s="3">
        <v>24</v>
      </c>
      <c r="D447" s="3" t="s">
        <v>3</v>
      </c>
      <c r="E447" s="3" t="s">
        <v>644</v>
      </c>
      <c r="F447" s="3" t="s">
        <v>5</v>
      </c>
      <c r="G447" s="13">
        <f>(A449*A450+B449*B450+C449*C450+D449*D450+E449*E450+F449*F450+G449*G450+H449*H450+I449*I450)/C447</f>
        <v>90.75</v>
      </c>
    </row>
    <row r="448" spans="1:23" s="1" customFormat="1" ht="12">
      <c r="A448" s="3" t="s">
        <v>645</v>
      </c>
      <c r="B448" s="3" t="s">
        <v>646</v>
      </c>
      <c r="C448" s="3" t="s">
        <v>647</v>
      </c>
      <c r="D448" s="3" t="s">
        <v>648</v>
      </c>
      <c r="E448" s="3" t="s">
        <v>649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79</v>
      </c>
      <c r="B450" s="2">
        <v>94</v>
      </c>
      <c r="C450" s="2">
        <v>90</v>
      </c>
      <c r="D450" s="2">
        <v>93</v>
      </c>
      <c r="E450" s="2">
        <v>93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650</v>
      </c>
      <c r="B452" s="3" t="s">
        <v>219</v>
      </c>
      <c r="C452" s="3">
        <v>27</v>
      </c>
      <c r="D452" s="3" t="s">
        <v>3</v>
      </c>
      <c r="E452" s="3" t="s">
        <v>1167</v>
      </c>
      <c r="F452" s="3" t="s">
        <v>5</v>
      </c>
      <c r="G452" s="13">
        <f>(A454*A455+B454*B455+C454*C455+D454*D455+E454*E455+F454*F455+G454*G455+H454*H455+I454*I455)/C452</f>
        <v>95.074074074074076</v>
      </c>
      <c r="Q452" s="20"/>
    </row>
    <row r="453" spans="1:23" s="1" customFormat="1" ht="12.75">
      <c r="A453" s="1" t="s">
        <v>651</v>
      </c>
      <c r="B453" s="1" t="s">
        <v>652</v>
      </c>
      <c r="C453" s="1" t="s">
        <v>653</v>
      </c>
      <c r="D453" s="1" t="s">
        <v>654</v>
      </c>
      <c r="E453" s="1" t="s">
        <v>655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96</v>
      </c>
      <c r="B455" s="2">
        <v>92</v>
      </c>
      <c r="C455" s="2">
        <v>95</v>
      </c>
      <c r="D455" s="2">
        <v>94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656</v>
      </c>
      <c r="B457" s="3" t="s">
        <v>219</v>
      </c>
      <c r="C457" s="3">
        <v>31</v>
      </c>
      <c r="D457" s="3" t="s">
        <v>3</v>
      </c>
      <c r="E457" s="3" t="s">
        <v>657</v>
      </c>
      <c r="F457" s="3" t="s">
        <v>5</v>
      </c>
      <c r="G457" s="13">
        <f>(A459*A460+B459*B460+C459*C460+D459*D460+E459*E460+F459*F460+G459*G460+H459*H460+I459*I460+J459*J460)/C457</f>
        <v>89.161290322580641</v>
      </c>
      <c r="Q457" s="20"/>
    </row>
    <row r="458" spans="1:23" s="1" customFormat="1" ht="12.75">
      <c r="A458" s="1" t="s">
        <v>658</v>
      </c>
      <c r="B458" s="1" t="s">
        <v>659</v>
      </c>
      <c r="C458" s="1" t="s">
        <v>660</v>
      </c>
      <c r="D458" s="1" t="s">
        <v>661</v>
      </c>
      <c r="E458" s="1" t="s">
        <v>662</v>
      </c>
      <c r="F458" s="1" t="s">
        <v>663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90</v>
      </c>
      <c r="B460" s="2">
        <v>84</v>
      </c>
      <c r="C460" s="2">
        <v>91</v>
      </c>
      <c r="D460" s="2">
        <v>89</v>
      </c>
      <c r="E460" s="2">
        <v>91</v>
      </c>
      <c r="F460" s="2">
        <v>94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664</v>
      </c>
      <c r="B462" s="3" t="s">
        <v>219</v>
      </c>
      <c r="C462" s="3">
        <v>41</v>
      </c>
      <c r="D462" s="3" t="s">
        <v>3</v>
      </c>
      <c r="E462" s="3" t="s">
        <v>657</v>
      </c>
      <c r="F462" s="3" t="s">
        <v>5</v>
      </c>
      <c r="G462" s="13">
        <f>(A464*A465+B464*B465+C464*C465+D464*D465+E464*E465+F464*F465+G464*G465+H464*H465+I464*I465)/C462</f>
        <v>85.878048780487802</v>
      </c>
      <c r="Q462" s="20"/>
    </row>
    <row r="463" spans="1:23" s="1" customFormat="1" ht="12.75">
      <c r="A463" s="1" t="s">
        <v>665</v>
      </c>
      <c r="B463" s="1" t="s">
        <v>666</v>
      </c>
      <c r="C463" s="1" t="s">
        <v>667</v>
      </c>
      <c r="D463" s="1" t="s">
        <v>668</v>
      </c>
      <c r="E463" s="1" t="s">
        <v>669</v>
      </c>
      <c r="F463" s="1" t="s">
        <v>670</v>
      </c>
      <c r="G463" s="1" t="s">
        <v>671</v>
      </c>
      <c r="H463" s="1" t="s">
        <v>663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82</v>
      </c>
      <c r="B465" s="2">
        <v>94</v>
      </c>
      <c r="C465" s="2">
        <v>77</v>
      </c>
      <c r="D465" s="2">
        <v>95</v>
      </c>
      <c r="E465" s="2">
        <v>68</v>
      </c>
      <c r="F465" s="2">
        <v>79</v>
      </c>
      <c r="G465" s="2">
        <v>95</v>
      </c>
      <c r="H465" s="2">
        <v>94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672</v>
      </c>
      <c r="B467" s="3" t="s">
        <v>219</v>
      </c>
      <c r="C467" s="3">
        <v>29</v>
      </c>
      <c r="D467" s="3" t="s">
        <v>3</v>
      </c>
      <c r="E467" s="3" t="s">
        <v>673</v>
      </c>
      <c r="F467" s="3" t="s">
        <v>5</v>
      </c>
      <c r="G467" s="13">
        <f>(A469*A470+B469*B470+C469*C470+D469*D470+E469*E470+F469*F470+G469*G470+H469*H470+I469*I470+J469*J470+K469*K470+L469*L470+M469*M470)/C467</f>
        <v>91.172413793103445</v>
      </c>
      <c r="Q467" s="20"/>
    </row>
    <row r="468" spans="1:17" s="1" customFormat="1" ht="12.75">
      <c r="A468" s="1" t="s">
        <v>674</v>
      </c>
      <c r="B468" s="1" t="s">
        <v>675</v>
      </c>
      <c r="C468" s="1" t="s">
        <v>676</v>
      </c>
      <c r="D468" s="1" t="s">
        <v>677</v>
      </c>
      <c r="E468" s="1" t="s">
        <v>678</v>
      </c>
      <c r="F468" s="1" t="s">
        <v>649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91</v>
      </c>
      <c r="B470" s="10">
        <v>81</v>
      </c>
      <c r="C470" s="10">
        <v>96</v>
      </c>
      <c r="D470" s="10">
        <v>95</v>
      </c>
      <c r="E470" s="10">
        <v>96</v>
      </c>
      <c r="F470" s="10">
        <v>90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679</v>
      </c>
      <c r="B472" s="3" t="s">
        <v>219</v>
      </c>
      <c r="C472" s="3">
        <v>29</v>
      </c>
      <c r="D472" s="3" t="s">
        <v>3</v>
      </c>
      <c r="E472" s="3" t="s">
        <v>680</v>
      </c>
      <c r="F472" s="3" t="s">
        <v>5</v>
      </c>
      <c r="G472" s="13">
        <f>(A474*A475+B474*B475+C474*C475+D474*D475+E474*E475+F474*F475+G474*G475+H474*H475+I474*I475+J474*J475+K474*K475+L474*L475)/C472</f>
        <v>93.724137931034477</v>
      </c>
      <c r="Q472" s="34"/>
    </row>
    <row r="473" spans="1:17" s="8" customFormat="1" ht="12.75">
      <c r="A473" s="1" t="s">
        <v>681</v>
      </c>
      <c r="B473" s="1" t="s">
        <v>682</v>
      </c>
      <c r="C473" s="1" t="s">
        <v>683</v>
      </c>
      <c r="D473" s="1" t="s">
        <v>684</v>
      </c>
      <c r="E473" s="1" t="s">
        <v>685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96</v>
      </c>
      <c r="B475" s="10">
        <v>88</v>
      </c>
      <c r="C475" s="10">
        <v>95</v>
      </c>
      <c r="D475" s="10">
        <v>94</v>
      </c>
      <c r="E475" s="10">
        <v>96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686</v>
      </c>
      <c r="B477" s="3" t="s">
        <v>219</v>
      </c>
      <c r="C477" s="3">
        <v>31</v>
      </c>
      <c r="D477" s="3" t="s">
        <v>3</v>
      </c>
      <c r="E477" s="3" t="s">
        <v>680</v>
      </c>
      <c r="F477" s="3" t="s">
        <v>5</v>
      </c>
      <c r="G477" s="13">
        <f>(A479*A480+B479*B480+C479*C480+D479*D480+E479*E480+F479*F480+G479*G480+H479*H480+I479*I480+J479*J480)/C477</f>
        <v>91.903225806451616</v>
      </c>
      <c r="Q477" s="34"/>
    </row>
    <row r="478" spans="1:17" s="8" customFormat="1" ht="12.75">
      <c r="A478" s="1" t="s">
        <v>670</v>
      </c>
      <c r="B478" s="1" t="s">
        <v>687</v>
      </c>
      <c r="C478" s="1" t="s">
        <v>688</v>
      </c>
      <c r="D478" s="1" t="s">
        <v>689</v>
      </c>
      <c r="E478" s="1" t="s">
        <v>690</v>
      </c>
      <c r="F478" s="1" t="s">
        <v>691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79</v>
      </c>
      <c r="B480" s="10">
        <v>94</v>
      </c>
      <c r="C480" s="10">
        <v>95</v>
      </c>
      <c r="D480" s="10">
        <v>93</v>
      </c>
      <c r="E480" s="10">
        <v>93</v>
      </c>
      <c r="F480" s="10">
        <v>89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692</v>
      </c>
      <c r="B482" s="3" t="s">
        <v>219</v>
      </c>
      <c r="C482" s="3">
        <v>41</v>
      </c>
      <c r="D482" s="3" t="s">
        <v>3</v>
      </c>
      <c r="E482" s="3" t="s">
        <v>693</v>
      </c>
      <c r="F482" s="3" t="s">
        <v>5</v>
      </c>
      <c r="G482" s="13">
        <f>(A484*A485+B484*B485+C484*C485+D484*D485+E484*E485+F484*F485+G484*G485+H484*H485+I484*I485+J484*J485+K484*K485)/C482</f>
        <v>88.292682926829272</v>
      </c>
      <c r="Q482" s="34"/>
    </row>
    <row r="483" spans="1:17" s="8" customFormat="1" ht="12.75">
      <c r="A483" s="1" t="s">
        <v>169</v>
      </c>
      <c r="B483" s="1" t="s">
        <v>694</v>
      </c>
      <c r="C483" s="1" t="s">
        <v>695</v>
      </c>
      <c r="D483" s="1" t="s">
        <v>623</v>
      </c>
      <c r="E483" s="1" t="s">
        <v>696</v>
      </c>
      <c r="F483" s="1" t="s">
        <v>74</v>
      </c>
      <c r="G483" s="1" t="s">
        <v>697</v>
      </c>
      <c r="H483" s="1" t="s">
        <v>698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96</v>
      </c>
      <c r="B485" s="10">
        <v>59</v>
      </c>
      <c r="C485" s="10">
        <v>89</v>
      </c>
      <c r="D485" s="10">
        <v>95</v>
      </c>
      <c r="E485" s="10">
        <v>93</v>
      </c>
      <c r="F485" s="10">
        <v>89</v>
      </c>
      <c r="G485" s="10">
        <v>95</v>
      </c>
      <c r="H485" s="10">
        <v>99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699</v>
      </c>
      <c r="B487" s="3" t="s">
        <v>219</v>
      </c>
      <c r="C487" s="3">
        <v>37</v>
      </c>
      <c r="D487" s="3" t="s">
        <v>3</v>
      </c>
      <c r="E487" s="3" t="s">
        <v>693</v>
      </c>
      <c r="F487" s="3" t="s">
        <v>5</v>
      </c>
      <c r="G487" s="13">
        <f>(A489*A490+B489*B490+C489*C490+D489*D490+E489*E490+F489*F490+G489*G490+H489*H490+I489*I490+J489*J490)/C487</f>
        <v>86.243243243243242</v>
      </c>
      <c r="Q487" s="34"/>
    </row>
    <row r="488" spans="1:17" s="8" customFormat="1" ht="12.75">
      <c r="A488" s="1" t="s">
        <v>700</v>
      </c>
      <c r="B488" s="1" t="s">
        <v>701</v>
      </c>
      <c r="C488" s="1" t="s">
        <v>702</v>
      </c>
      <c r="D488" s="1" t="s">
        <v>703</v>
      </c>
      <c r="E488" s="1" t="s">
        <v>704</v>
      </c>
      <c r="F488" s="1" t="s">
        <v>705</v>
      </c>
      <c r="G488" s="1" t="s">
        <v>706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63</v>
      </c>
      <c r="B490" s="10">
        <v>86</v>
      </c>
      <c r="C490" s="10">
        <v>77</v>
      </c>
      <c r="D490" s="10">
        <v>96</v>
      </c>
      <c r="E490" s="10">
        <v>95</v>
      </c>
      <c r="F490" s="10">
        <v>99</v>
      </c>
      <c r="G490" s="10">
        <v>95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707</v>
      </c>
      <c r="B492" s="9" t="s">
        <v>2</v>
      </c>
      <c r="C492" s="9">
        <v>36</v>
      </c>
      <c r="D492" s="9" t="s">
        <v>3</v>
      </c>
      <c r="E492" s="9" t="s">
        <v>708</v>
      </c>
      <c r="F492" s="9" t="s">
        <v>5</v>
      </c>
      <c r="G492" s="35">
        <f>(A494*A495+B494*B495+C494*C495+D494*D495+E494*E495+F494*F495+G494*G495+H494*H495+I494*I495+J494*J495)/C492</f>
        <v>90</v>
      </c>
      <c r="Q492" s="37"/>
    </row>
    <row r="493" spans="1:17" s="9" customFormat="1" ht="12.75">
      <c r="A493" s="1" t="s">
        <v>709</v>
      </c>
      <c r="B493" s="9" t="s">
        <v>710</v>
      </c>
      <c r="C493" s="9" t="s">
        <v>711</v>
      </c>
      <c r="D493" s="9" t="s">
        <v>712</v>
      </c>
      <c r="E493" s="9" t="s">
        <v>713</v>
      </c>
      <c r="F493" s="9" t="s">
        <v>714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85</v>
      </c>
      <c r="B495" s="10">
        <v>87</v>
      </c>
      <c r="C495" s="10">
        <v>75</v>
      </c>
      <c r="D495" s="10">
        <v>99</v>
      </c>
      <c r="E495" s="10">
        <v>95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715</v>
      </c>
      <c r="B497" s="3" t="s">
        <v>219</v>
      </c>
      <c r="C497" s="3">
        <v>41</v>
      </c>
      <c r="D497" s="3" t="s">
        <v>3</v>
      </c>
      <c r="E497" s="3" t="s">
        <v>716</v>
      </c>
      <c r="F497" s="3" t="s">
        <v>5</v>
      </c>
      <c r="G497" s="13">
        <f>(A499*A500+B499*B500+C499*C500+D499*D500+E499*E500+F499*F500+G499*G500+H499*H500+I499*I500)/C497</f>
        <v>82.829268292682926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717</v>
      </c>
      <c r="B498" s="1" t="s">
        <v>718</v>
      </c>
      <c r="C498" s="1" t="s">
        <v>719</v>
      </c>
      <c r="D498" s="1" t="s">
        <v>720</v>
      </c>
      <c r="E498" s="3" t="s">
        <v>721</v>
      </c>
      <c r="F498" s="3" t="s">
        <v>722</v>
      </c>
      <c r="G498" s="3" t="s">
        <v>723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94</v>
      </c>
      <c r="B500" s="2">
        <v>50</v>
      </c>
      <c r="C500" s="2">
        <v>74</v>
      </c>
      <c r="D500" s="2">
        <v>90</v>
      </c>
      <c r="E500" s="2">
        <v>95</v>
      </c>
      <c r="F500" s="2">
        <v>92</v>
      </c>
      <c r="G500" s="2">
        <v>86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724</v>
      </c>
      <c r="B502" s="3" t="s">
        <v>219</v>
      </c>
      <c r="C502" s="3">
        <v>37</v>
      </c>
      <c r="D502" s="3" t="s">
        <v>3</v>
      </c>
      <c r="E502" s="3" t="s">
        <v>725</v>
      </c>
      <c r="F502" s="3" t="s">
        <v>5</v>
      </c>
      <c r="G502" s="13">
        <f>(A504*A505+B504*B505+C504*C505+D504*D505+E504*E505+F504*F505+G504*G505+H504*H505+I504*I505)/C502</f>
        <v>70.918918918918919</v>
      </c>
      <c r="H502" s="3"/>
      <c r="I502" s="3"/>
    </row>
    <row r="503" spans="1:17" s="1" customFormat="1" ht="12">
      <c r="A503" s="1" t="s">
        <v>547</v>
      </c>
      <c r="B503" s="1" t="s">
        <v>726</v>
      </c>
      <c r="C503" s="1" t="s">
        <v>727</v>
      </c>
      <c r="D503" s="1" t="s">
        <v>728</v>
      </c>
      <c r="E503" s="1" t="s">
        <v>729</v>
      </c>
      <c r="F503" s="1" t="s">
        <v>730</v>
      </c>
      <c r="G503" s="1" t="s">
        <v>731</v>
      </c>
      <c r="H503" s="1" t="s">
        <v>732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86</v>
      </c>
      <c r="B505" s="2">
        <v>89</v>
      </c>
      <c r="C505" s="2">
        <v>65</v>
      </c>
      <c r="D505" s="2">
        <v>77</v>
      </c>
      <c r="E505" s="2">
        <v>67</v>
      </c>
      <c r="F505" s="2">
        <v>70</v>
      </c>
      <c r="G505" s="2">
        <v>79</v>
      </c>
      <c r="H505" s="2">
        <v>31</v>
      </c>
    </row>
    <row r="506" spans="1:17" s="1" customFormat="1" ht="12"/>
    <row r="507" spans="1:17" s="1" customFormat="1" ht="12">
      <c r="A507" s="12" t="s">
        <v>733</v>
      </c>
      <c r="B507" s="3" t="s">
        <v>219</v>
      </c>
      <c r="C507" s="3">
        <v>32</v>
      </c>
      <c r="D507" s="3" t="s">
        <v>3</v>
      </c>
      <c r="E507" s="3" t="s">
        <v>725</v>
      </c>
      <c r="F507" s="3" t="s">
        <v>5</v>
      </c>
      <c r="G507" s="13">
        <f>(A509*A510+B509*B510+C509*C510+D509*D510+E509*E510+F509*F510+G509*G510+H509*H510+I509*I510)/C507</f>
        <v>74.875</v>
      </c>
    </row>
    <row r="508" spans="1:17" s="1" customFormat="1" ht="12">
      <c r="A508" s="1" t="s">
        <v>734</v>
      </c>
      <c r="B508" s="1" t="s">
        <v>735</v>
      </c>
      <c r="C508" s="1" t="s">
        <v>736</v>
      </c>
      <c r="D508" s="1" t="s">
        <v>737</v>
      </c>
      <c r="E508" s="1" t="s">
        <v>738</v>
      </c>
      <c r="F508" s="1" t="s">
        <v>739</v>
      </c>
      <c r="G508" s="1" t="s">
        <v>740</v>
      </c>
      <c r="H508" s="1" t="s">
        <v>741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72</v>
      </c>
      <c r="B510" s="2">
        <v>64</v>
      </c>
      <c r="C510" s="2">
        <v>67</v>
      </c>
      <c r="D510" s="2">
        <v>86</v>
      </c>
      <c r="E510" s="2">
        <v>84</v>
      </c>
      <c r="F510" s="2">
        <v>86</v>
      </c>
      <c r="G510" s="2">
        <v>71</v>
      </c>
      <c r="H510" s="2">
        <v>90</v>
      </c>
    </row>
    <row r="511" spans="1:17" s="1" customFormat="1" ht="12"/>
    <row r="512" spans="1:17" s="9" customFormat="1" ht="12.75">
      <c r="A512" s="16" t="s">
        <v>742</v>
      </c>
      <c r="B512" s="9" t="s">
        <v>2</v>
      </c>
      <c r="C512" s="9">
        <v>34</v>
      </c>
      <c r="D512" s="9" t="s">
        <v>3</v>
      </c>
      <c r="E512" s="3" t="s">
        <v>535</v>
      </c>
      <c r="F512" s="9" t="s">
        <v>5</v>
      </c>
      <c r="G512" s="35">
        <f>(A514*A515+B514*B515+C514*C515+D514*D515+E514*E515+F514*F515+G514*G515+H514*H515+I514*I515+J514*J515+K514*K515+L514*L515+M514*M515)/C512</f>
        <v>80.17647058823529</v>
      </c>
      <c r="Q512" s="37"/>
    </row>
    <row r="513" spans="1:17" s="9" customFormat="1" ht="12.75">
      <c r="A513" s="1" t="s">
        <v>743</v>
      </c>
      <c r="B513" s="1" t="s">
        <v>744</v>
      </c>
      <c r="C513" s="1" t="s">
        <v>745</v>
      </c>
      <c r="D513" s="1" t="s">
        <v>746</v>
      </c>
      <c r="E513" s="1" t="s">
        <v>747</v>
      </c>
      <c r="F513" s="9" t="s">
        <v>748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82</v>
      </c>
      <c r="B515" s="10">
        <v>77</v>
      </c>
      <c r="C515" s="10">
        <v>74</v>
      </c>
      <c r="D515" s="10">
        <v>86</v>
      </c>
      <c r="E515" s="10">
        <v>78</v>
      </c>
      <c r="F515" s="10">
        <v>86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749</v>
      </c>
      <c r="B517" s="9" t="s">
        <v>2</v>
      </c>
      <c r="C517" s="9">
        <v>32</v>
      </c>
      <c r="D517" s="9" t="s">
        <v>3</v>
      </c>
      <c r="E517" s="9" t="s">
        <v>750</v>
      </c>
      <c r="F517" s="9" t="s">
        <v>5</v>
      </c>
      <c r="G517" s="35">
        <f>(A519*A520+B519*B520+C519*C520+D519*D520+E519*E520+F519*F520+G519*G520+H519*H520)/C517</f>
        <v>58.78125</v>
      </c>
      <c r="Q517" s="37"/>
    </row>
    <row r="518" spans="1:17" s="9" customFormat="1" ht="12" customHeight="1">
      <c r="A518" s="9" t="s">
        <v>751</v>
      </c>
      <c r="B518" s="9" t="s">
        <v>752</v>
      </c>
      <c r="C518" s="9" t="s">
        <v>753</v>
      </c>
      <c r="D518" s="9" t="s">
        <v>754</v>
      </c>
      <c r="E518" s="9" t="s">
        <v>755</v>
      </c>
      <c r="F518" s="9" t="s">
        <v>756</v>
      </c>
      <c r="G518" s="9" t="s">
        <v>757</v>
      </c>
      <c r="H518" s="9" t="s">
        <v>758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79</v>
      </c>
      <c r="B520" s="10">
        <v>57</v>
      </c>
      <c r="C520" s="10">
        <v>54</v>
      </c>
      <c r="D520" s="10">
        <v>53</v>
      </c>
      <c r="E520" s="10">
        <v>31</v>
      </c>
      <c r="F520" s="10">
        <v>86</v>
      </c>
      <c r="G520" s="10">
        <v>54</v>
      </c>
      <c r="H520" s="10">
        <v>52</v>
      </c>
      <c r="Q520" s="33"/>
    </row>
    <row r="521" spans="1:17" s="9" customFormat="1" ht="36.75" customHeight="1">
      <c r="A521" s="52" t="s">
        <v>759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4"/>
      <c r="Q521" s="37"/>
    </row>
    <row r="522" spans="1:17" s="9" customFormat="1" ht="12.75">
      <c r="A522" s="16" t="s">
        <v>760</v>
      </c>
      <c r="B522" s="9" t="s">
        <v>2</v>
      </c>
      <c r="C522" s="9">
        <v>22</v>
      </c>
      <c r="D522" s="9" t="s">
        <v>3</v>
      </c>
      <c r="E522" s="9" t="s">
        <v>1167</v>
      </c>
      <c r="F522" s="9" t="s">
        <v>5</v>
      </c>
      <c r="G522" s="35">
        <f>(A524*A525+B524*B525+C524*C525+D524*D525+E524*E525+F524*F525+G524*G525+H524*H525)/C522</f>
        <v>89.590909090909093</v>
      </c>
      <c r="Q522" s="37"/>
    </row>
    <row r="523" spans="1:17" s="9" customFormat="1" ht="12.75">
      <c r="A523" s="9" t="s">
        <v>761</v>
      </c>
      <c r="B523" s="9" t="s">
        <v>762</v>
      </c>
      <c r="C523" s="9" t="s">
        <v>763</v>
      </c>
      <c r="D523" s="9" t="s">
        <v>764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85</v>
      </c>
      <c r="B525" s="10">
        <v>92</v>
      </c>
      <c r="C525" s="10">
        <v>88</v>
      </c>
      <c r="D525" s="10">
        <v>93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765</v>
      </c>
      <c r="B527" s="9" t="s">
        <v>2</v>
      </c>
      <c r="C527" s="9">
        <v>24</v>
      </c>
      <c r="D527" s="9" t="s">
        <v>3</v>
      </c>
      <c r="E527" s="9" t="s">
        <v>766</v>
      </c>
      <c r="F527" s="9" t="s">
        <v>5</v>
      </c>
      <c r="G527" s="35">
        <f>(A529*A530+B529*B530+C529*C530+D529*D530+E529*E530+F529*F530+G529*G530+H529*H530)/C527</f>
        <v>89.166666666666671</v>
      </c>
      <c r="Q527" s="37"/>
    </row>
    <row r="528" spans="1:17" s="9" customFormat="1" ht="12.75">
      <c r="A528" s="9" t="s">
        <v>767</v>
      </c>
      <c r="B528" s="9" t="s">
        <v>768</v>
      </c>
      <c r="C528" s="9" t="s">
        <v>769</v>
      </c>
      <c r="D528" s="9" t="s">
        <v>770</v>
      </c>
      <c r="E528" s="9" t="s">
        <v>771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93</v>
      </c>
      <c r="B530" s="10">
        <v>85</v>
      </c>
      <c r="C530" s="10">
        <v>89</v>
      </c>
      <c r="D530" s="10">
        <v>91</v>
      </c>
      <c r="E530" s="10">
        <v>87</v>
      </c>
      <c r="Q530" s="33"/>
    </row>
    <row r="531" spans="1:17" s="9" customFormat="1" ht="12.75">
      <c r="Q531" s="37"/>
    </row>
    <row r="532" spans="1:17" s="9" customFormat="1" ht="12">
      <c r="A532" s="16" t="s">
        <v>772</v>
      </c>
      <c r="B532" s="9" t="s">
        <v>2</v>
      </c>
      <c r="C532" s="9">
        <v>35</v>
      </c>
      <c r="D532" s="9" t="s">
        <v>3</v>
      </c>
      <c r="E532" s="9" t="s">
        <v>773</v>
      </c>
      <c r="F532" s="9" t="s">
        <v>5</v>
      </c>
      <c r="G532" s="35">
        <f>(A534*A535+B534*B535+C534*C535+D534*D535+E534*E535+F534*F535+G534*G535+H534*H535+I534*I535)/C532</f>
        <v>92.6</v>
      </c>
    </row>
    <row r="533" spans="1:17" s="9" customFormat="1" ht="12">
      <c r="A533" s="9" t="s">
        <v>774</v>
      </c>
      <c r="B533" s="9" t="s">
        <v>775</v>
      </c>
      <c r="C533" s="9" t="s">
        <v>776</v>
      </c>
      <c r="D533" s="9" t="s">
        <v>777</v>
      </c>
      <c r="E533" s="9" t="s">
        <v>778</v>
      </c>
      <c r="F533" s="9" t="s">
        <v>779</v>
      </c>
      <c r="G533" s="9" t="s">
        <v>780</v>
      </c>
      <c r="H533" s="9" t="s">
        <v>781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96</v>
      </c>
      <c r="B535" s="10">
        <v>95</v>
      </c>
      <c r="C535" s="10">
        <v>93</v>
      </c>
      <c r="D535" s="10">
        <v>98</v>
      </c>
      <c r="E535" s="10">
        <v>82</v>
      </c>
      <c r="F535" s="10">
        <v>92</v>
      </c>
      <c r="G535" s="10">
        <v>83</v>
      </c>
      <c r="H535" s="10">
        <v>98</v>
      </c>
      <c r="Q535" s="33"/>
    </row>
    <row r="536" spans="1:17" s="9" customFormat="1" ht="12.75">
      <c r="Q536" s="37"/>
    </row>
    <row r="537" spans="1:17" s="9" customFormat="1" ht="12.75">
      <c r="A537" s="16" t="s">
        <v>782</v>
      </c>
      <c r="B537" s="9" t="s">
        <v>2</v>
      </c>
      <c r="C537" s="9">
        <v>35</v>
      </c>
      <c r="D537" s="9" t="s">
        <v>3</v>
      </c>
      <c r="E537" s="9" t="s">
        <v>783</v>
      </c>
      <c r="F537" s="9" t="s">
        <v>5</v>
      </c>
      <c r="G537" s="35">
        <f>(A539*A540+B539*B540+C539*C540+D539*D540+E539*E540+F539*F540+G539*G540+H539*H540)/C537</f>
        <v>92.257142857142853</v>
      </c>
      <c r="Q537" s="37"/>
    </row>
    <row r="538" spans="1:17" s="9" customFormat="1" ht="12.75">
      <c r="A538" s="9" t="s">
        <v>784</v>
      </c>
      <c r="B538" s="9" t="s">
        <v>785</v>
      </c>
      <c r="C538" s="9" t="s">
        <v>786</v>
      </c>
      <c r="D538" s="9" t="s">
        <v>787</v>
      </c>
      <c r="E538" s="9" t="s">
        <v>788</v>
      </c>
      <c r="F538" s="9" t="s">
        <v>789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97</v>
      </c>
      <c r="B540" s="10">
        <v>88</v>
      </c>
      <c r="C540" s="10">
        <v>89</v>
      </c>
      <c r="D540" s="10">
        <v>87</v>
      </c>
      <c r="E540" s="10">
        <v>97</v>
      </c>
      <c r="F540" s="10">
        <v>95</v>
      </c>
      <c r="Q540" s="33"/>
    </row>
    <row r="541" spans="1:17" s="9" customFormat="1" ht="12.75">
      <c r="Q541" s="37"/>
    </row>
    <row r="542" spans="1:17" s="9" customFormat="1" ht="12.75">
      <c r="A542" s="16" t="s">
        <v>790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83.411764705882348</v>
      </c>
      <c r="Q542" s="37"/>
    </row>
    <row r="543" spans="1:17" s="9" customFormat="1" ht="12.75">
      <c r="A543" s="9" t="s">
        <v>791</v>
      </c>
      <c r="B543" s="9" t="s">
        <v>792</v>
      </c>
      <c r="C543" s="9" t="s">
        <v>793</v>
      </c>
      <c r="D543" s="9" t="s">
        <v>794</v>
      </c>
      <c r="E543" s="9" t="s">
        <v>795</v>
      </c>
      <c r="F543" s="9" t="s">
        <v>796</v>
      </c>
      <c r="G543" s="9" t="s">
        <v>797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90</v>
      </c>
      <c r="B545" s="10">
        <v>92</v>
      </c>
      <c r="C545" s="10">
        <v>94</v>
      </c>
      <c r="D545" s="10">
        <v>77</v>
      </c>
      <c r="E545" s="10">
        <v>56</v>
      </c>
      <c r="F545" s="10">
        <v>95</v>
      </c>
      <c r="G545" s="10">
        <v>92</v>
      </c>
      <c r="Q545" s="33"/>
    </row>
    <row r="546" spans="1:17" s="9" customFormat="1" ht="12.75">
      <c r="Q546" s="37"/>
    </row>
    <row r="547" spans="1:17" s="9" customFormat="1" ht="12.75">
      <c r="A547" s="16" t="s">
        <v>798</v>
      </c>
      <c r="B547" s="9" t="s">
        <v>2</v>
      </c>
      <c r="C547" s="9">
        <v>40</v>
      </c>
      <c r="D547" s="9" t="s">
        <v>3</v>
      </c>
      <c r="E547" s="9" t="s">
        <v>708</v>
      </c>
      <c r="F547" s="9" t="s">
        <v>5</v>
      </c>
      <c r="G547" s="35">
        <f>(A549*A550+B549*B550+C549*C550+D549*D550+E549*E550+F549*F550+G549*G550+H549*H550+I549*I550+J549*J550)/C547</f>
        <v>85.474999999999994</v>
      </c>
      <c r="Q547" s="37"/>
    </row>
    <row r="548" spans="1:17" s="9" customFormat="1" ht="12.75">
      <c r="A548" s="9" t="s">
        <v>799</v>
      </c>
      <c r="B548" s="9" t="s">
        <v>800</v>
      </c>
      <c r="C548" s="9" t="s">
        <v>801</v>
      </c>
      <c r="D548" s="9" t="s">
        <v>802</v>
      </c>
      <c r="E548" s="9" t="s">
        <v>803</v>
      </c>
      <c r="F548" s="9" t="s">
        <v>804</v>
      </c>
      <c r="G548" s="9" t="s">
        <v>805</v>
      </c>
      <c r="H548" s="9" t="s">
        <v>781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95</v>
      </c>
      <c r="B550" s="10">
        <v>92</v>
      </c>
      <c r="C550" s="10">
        <v>88</v>
      </c>
      <c r="D550" s="10">
        <v>73</v>
      </c>
      <c r="E550" s="10">
        <v>59</v>
      </c>
      <c r="F550" s="10">
        <v>92</v>
      </c>
      <c r="G550" s="10">
        <v>97</v>
      </c>
      <c r="H550" s="10">
        <v>98</v>
      </c>
      <c r="Q550" s="33"/>
    </row>
    <row r="551" spans="1:17" s="9" customFormat="1" ht="12.75">
      <c r="Q551" s="37"/>
    </row>
    <row r="552" spans="1:17" s="9" customFormat="1" ht="12.75">
      <c r="A552" s="16" t="s">
        <v>806</v>
      </c>
      <c r="B552" s="9" t="s">
        <v>2</v>
      </c>
      <c r="C552" s="9">
        <v>40</v>
      </c>
      <c r="D552" s="9" t="s">
        <v>3</v>
      </c>
      <c r="E552" s="9" t="s">
        <v>807</v>
      </c>
      <c r="F552" s="9" t="s">
        <v>5</v>
      </c>
      <c r="G552" s="35">
        <f>(A554*A555+B554*B555+C554*C555+D554*D555+E554*E555+F554*F555+G554*G555+H554*H555)/C552</f>
        <v>84.75</v>
      </c>
      <c r="Q552" s="37"/>
    </row>
    <row r="553" spans="1:17" s="9" customFormat="1" ht="12.75">
      <c r="A553" s="9" t="s">
        <v>808</v>
      </c>
      <c r="B553" s="9" t="s">
        <v>809</v>
      </c>
      <c r="C553" s="9" t="s">
        <v>810</v>
      </c>
      <c r="D553" s="9" t="s">
        <v>811</v>
      </c>
      <c r="E553" s="9" t="s">
        <v>812</v>
      </c>
      <c r="F553" s="9" t="s">
        <v>813</v>
      </c>
      <c r="G553" s="9" t="s">
        <v>814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73</v>
      </c>
      <c r="B555" s="10">
        <v>83</v>
      </c>
      <c r="C555" s="10">
        <v>67</v>
      </c>
      <c r="D555" s="10">
        <v>97</v>
      </c>
      <c r="E555" s="10">
        <v>89</v>
      </c>
      <c r="F555" s="10">
        <v>90</v>
      </c>
      <c r="G555" s="10">
        <v>96</v>
      </c>
      <c r="Q555" s="33"/>
    </row>
    <row r="556" spans="1:17" s="9" customFormat="1" ht="12.75">
      <c r="Q556" s="37"/>
    </row>
    <row r="557" spans="1:17" s="9" customFormat="1" ht="12.75">
      <c r="A557" s="16" t="s">
        <v>815</v>
      </c>
      <c r="B557" s="9" t="s">
        <v>2</v>
      </c>
      <c r="C557" s="9">
        <v>29</v>
      </c>
      <c r="D557" s="9" t="s">
        <v>3</v>
      </c>
      <c r="E557" s="9" t="s">
        <v>816</v>
      </c>
      <c r="F557" s="9" t="s">
        <v>5</v>
      </c>
      <c r="G557" s="35">
        <f>(A559*A560+B559*B560+C559*C560+D559*D560+E559*E560+F559*F560+G559*G560+H559*H560)/C557</f>
        <v>86.551724137931032</v>
      </c>
      <c r="Q557" s="37"/>
    </row>
    <row r="558" spans="1:17" s="9" customFormat="1" ht="12.75">
      <c r="A558" s="9" t="s">
        <v>817</v>
      </c>
      <c r="B558" s="9" t="s">
        <v>791</v>
      </c>
      <c r="C558" s="9" t="s">
        <v>818</v>
      </c>
      <c r="D558" s="9" t="s">
        <v>819</v>
      </c>
      <c r="E558" s="9" t="s">
        <v>820</v>
      </c>
      <c r="F558" s="9" t="s">
        <v>821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90</v>
      </c>
      <c r="C560" s="10">
        <v>85</v>
      </c>
      <c r="D560" s="10">
        <v>87</v>
      </c>
      <c r="E560" s="10">
        <v>94</v>
      </c>
      <c r="F560" s="10">
        <v>76</v>
      </c>
      <c r="Q560" s="33"/>
    </row>
    <row r="561" spans="1:17" s="9" customFormat="1" ht="12.75">
      <c r="Q561" s="37"/>
    </row>
    <row r="562" spans="1:17" s="9" customFormat="1" ht="12.75">
      <c r="A562" s="16" t="s">
        <v>822</v>
      </c>
      <c r="B562" s="9" t="s">
        <v>2</v>
      </c>
      <c r="C562" s="9">
        <v>28</v>
      </c>
      <c r="D562" s="9" t="s">
        <v>3</v>
      </c>
      <c r="E562" s="9" t="s">
        <v>816</v>
      </c>
      <c r="F562" s="9" t="s">
        <v>5</v>
      </c>
      <c r="G562" s="35">
        <f>(A564*A565+B564*B565+C564*C565+D564*D565+E564*E565+F564*F565+G564*G565+H564*H565)/C562</f>
        <v>81.321428571428569</v>
      </c>
      <c r="Q562" s="37"/>
    </row>
    <row r="563" spans="1:17" s="9" customFormat="1" ht="12.75">
      <c r="A563" s="9" t="s">
        <v>823</v>
      </c>
      <c r="B563" s="9" t="s">
        <v>824</v>
      </c>
      <c r="C563" s="9" t="s">
        <v>779</v>
      </c>
      <c r="D563" s="9" t="s">
        <v>825</v>
      </c>
      <c r="E563" s="9" t="s">
        <v>826</v>
      </c>
      <c r="F563" s="9" t="s">
        <v>827</v>
      </c>
      <c r="G563" s="9" t="s">
        <v>828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83</v>
      </c>
      <c r="B565" s="10">
        <v>84</v>
      </c>
      <c r="C565" s="10">
        <v>92</v>
      </c>
      <c r="D565" s="10">
        <v>91</v>
      </c>
      <c r="E565" s="10">
        <v>95</v>
      </c>
      <c r="F565" s="10">
        <v>84</v>
      </c>
      <c r="G565" s="10">
        <v>67</v>
      </c>
      <c r="Q565" s="33"/>
    </row>
    <row r="566" spans="1:17" s="1" customFormat="1" ht="32.25" customHeight="1">
      <c r="A566" s="55" t="s">
        <v>829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>
      <c r="A567" s="12" t="s">
        <v>830</v>
      </c>
      <c r="B567" s="3" t="s">
        <v>2</v>
      </c>
      <c r="C567" s="3">
        <v>35</v>
      </c>
      <c r="D567" s="3" t="s">
        <v>3</v>
      </c>
      <c r="E567" s="38" t="s">
        <v>831</v>
      </c>
      <c r="F567" s="3" t="s">
        <v>5</v>
      </c>
      <c r="G567" s="13">
        <f>(A569*A570+B569*B570+C569*C570+D569*D570+E569*E570+F569*F570+G569*G570+H569*H570+I569*I570)/C567</f>
        <v>76.714285714285708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832</v>
      </c>
      <c r="B568" s="3" t="s">
        <v>833</v>
      </c>
      <c r="C568" s="3" t="s">
        <v>834</v>
      </c>
      <c r="D568" s="3" t="s">
        <v>835</v>
      </c>
      <c r="E568" s="3" t="s">
        <v>836</v>
      </c>
      <c r="F568" s="3" t="s">
        <v>837</v>
      </c>
      <c r="G568" s="3" t="s">
        <v>838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92</v>
      </c>
      <c r="B570" s="2">
        <v>81</v>
      </c>
      <c r="C570" s="2">
        <v>83</v>
      </c>
      <c r="D570" s="2">
        <v>83</v>
      </c>
      <c r="E570" s="2">
        <v>71</v>
      </c>
      <c r="F570" s="2">
        <v>61</v>
      </c>
      <c r="G570" s="2">
        <v>71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839</v>
      </c>
      <c r="B572" s="3" t="s">
        <v>2</v>
      </c>
      <c r="C572" s="3">
        <v>21</v>
      </c>
      <c r="D572" s="3" t="s">
        <v>3</v>
      </c>
      <c r="E572" s="3" t="s">
        <v>840</v>
      </c>
      <c r="F572" s="3" t="s">
        <v>5</v>
      </c>
      <c r="G572" s="13">
        <f>(A574*A575+B574*B575+C574*C575+D574*D575+E574*E575+F574*F575+G574*G575)/C572</f>
        <v>82.047619047619051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841</v>
      </c>
      <c r="B573" s="3" t="s">
        <v>842</v>
      </c>
      <c r="C573" s="3" t="s">
        <v>843</v>
      </c>
      <c r="D573" s="3" t="s">
        <v>28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87</v>
      </c>
      <c r="B575" s="2">
        <v>88</v>
      </c>
      <c r="C575" s="2">
        <v>85</v>
      </c>
      <c r="D575" s="2">
        <v>62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844</v>
      </c>
      <c r="B577" s="3" t="s">
        <v>2</v>
      </c>
      <c r="C577" s="3">
        <v>36</v>
      </c>
      <c r="D577" s="3" t="s">
        <v>3</v>
      </c>
      <c r="E577" s="3" t="s">
        <v>845</v>
      </c>
      <c r="F577" s="3" t="s">
        <v>5</v>
      </c>
      <c r="G577" s="13">
        <f>(A579*A580+B579*B580+C579*C580+D579*D580+E579*E580+F579*F580+G579*G580+H579*H580)/C577</f>
        <v>77.916666666666671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443</v>
      </c>
      <c r="B578" s="3" t="s">
        <v>846</v>
      </c>
      <c r="C578" s="3" t="s">
        <v>847</v>
      </c>
      <c r="D578" s="3" t="s">
        <v>848</v>
      </c>
      <c r="E578" s="3" t="s">
        <v>290</v>
      </c>
      <c r="F578" s="3" t="s">
        <v>849</v>
      </c>
      <c r="G578" s="3" t="s">
        <v>850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57</v>
      </c>
      <c r="B580" s="2">
        <v>86</v>
      </c>
      <c r="C580" s="2">
        <v>80</v>
      </c>
      <c r="D580" s="2">
        <v>89</v>
      </c>
      <c r="E580" s="2">
        <v>66</v>
      </c>
      <c r="F580" s="2">
        <v>79</v>
      </c>
      <c r="G580" s="2">
        <v>84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851</v>
      </c>
      <c r="B582" s="3" t="s">
        <v>2</v>
      </c>
      <c r="C582" s="3">
        <v>16</v>
      </c>
      <c r="D582" s="3" t="s">
        <v>3</v>
      </c>
      <c r="E582" s="3" t="s">
        <v>840</v>
      </c>
      <c r="F582" s="3" t="s">
        <v>5</v>
      </c>
      <c r="G582" s="13">
        <f>(A584*A585+B584*B585+C584*C585+D584*D585+E584*E585+F584*F585+G584*G585+H584*H585+I584*I585)/C582</f>
        <v>90.125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835</v>
      </c>
      <c r="B583" s="3" t="s">
        <v>852</v>
      </c>
      <c r="C583" s="3" t="s">
        <v>853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83</v>
      </c>
      <c r="B585" s="2">
        <v>97</v>
      </c>
      <c r="C585" s="2">
        <v>88</v>
      </c>
    </row>
    <row r="586" spans="1:15" s="1" customFormat="1" ht="12">
      <c r="O586" s="3"/>
    </row>
    <row r="587" spans="1:15" s="1" customFormat="1" ht="12">
      <c r="A587" s="12" t="s">
        <v>854</v>
      </c>
      <c r="B587" s="1" t="s">
        <v>2</v>
      </c>
      <c r="C587" s="1">
        <v>35</v>
      </c>
      <c r="D587" s="1" t="s">
        <v>3</v>
      </c>
      <c r="E587" s="40" t="s">
        <v>855</v>
      </c>
      <c r="F587" s="1" t="s">
        <v>5</v>
      </c>
      <c r="G587" s="13">
        <f>(A589*A590+B589*B590+C589*C590+D589*D590+E589*E590+F589*F590+G589*G590)/C587</f>
        <v>86.342857142857142</v>
      </c>
      <c r="O587" s="3"/>
    </row>
    <row r="588" spans="1:15" s="1" customFormat="1" ht="12">
      <c r="A588" s="1" t="s">
        <v>856</v>
      </c>
      <c r="B588" s="1" t="s">
        <v>857</v>
      </c>
      <c r="C588" s="1" t="s">
        <v>858</v>
      </c>
      <c r="D588" s="1" t="s">
        <v>859</v>
      </c>
      <c r="E588" s="1" t="s">
        <v>860</v>
      </c>
      <c r="F588" s="1" t="s">
        <v>861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89</v>
      </c>
      <c r="B590" s="2">
        <v>96</v>
      </c>
      <c r="C590" s="2">
        <v>89</v>
      </c>
      <c r="D590" s="2">
        <v>86</v>
      </c>
      <c r="E590" s="2">
        <v>83</v>
      </c>
      <c r="F590" s="2">
        <v>75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862</v>
      </c>
      <c r="B592" s="3" t="s">
        <v>2</v>
      </c>
      <c r="C592" s="3">
        <v>19</v>
      </c>
      <c r="D592" s="3" t="s">
        <v>3</v>
      </c>
      <c r="E592" s="3" t="s">
        <v>863</v>
      </c>
      <c r="F592" s="3" t="s">
        <v>5</v>
      </c>
      <c r="G592" s="13">
        <f>(A594*A595+B594*B595+C594*C595+D594*D595+E594*E595+F594*F595+G594*G595)/C592</f>
        <v>49.526315789473685</v>
      </c>
      <c r="H592" s="3"/>
      <c r="J592" s="3"/>
      <c r="K592" s="3"/>
      <c r="L592" s="3"/>
      <c r="M592" s="3"/>
    </row>
    <row r="593" spans="1:13" s="1" customFormat="1" ht="12">
      <c r="A593" s="3" t="s">
        <v>864</v>
      </c>
      <c r="B593" s="3" t="s">
        <v>865</v>
      </c>
      <c r="C593" s="3" t="s">
        <v>866</v>
      </c>
      <c r="D593" s="3" t="s">
        <v>867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83</v>
      </c>
      <c r="B595" s="24">
        <v>6</v>
      </c>
      <c r="C595" s="2">
        <v>68</v>
      </c>
      <c r="D595" s="2">
        <v>69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868</v>
      </c>
      <c r="B597" s="3" t="s">
        <v>2</v>
      </c>
      <c r="C597" s="3">
        <v>37</v>
      </c>
      <c r="D597" s="3" t="s">
        <v>3</v>
      </c>
      <c r="E597" s="4" t="s">
        <v>869</v>
      </c>
      <c r="F597" s="3" t="s">
        <v>5</v>
      </c>
      <c r="G597" s="13">
        <f>(A599*A600+B599*B600+C599*C600+D599*D600+E599*E600+F599*F600+G599*G600+H599*H600+I599*I600)/C597</f>
        <v>76.432432432432435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870</v>
      </c>
      <c r="B598" s="3" t="s">
        <v>871</v>
      </c>
      <c r="C598" s="3" t="s">
        <v>872</v>
      </c>
      <c r="D598" s="3" t="s">
        <v>873</v>
      </c>
      <c r="E598" s="3" t="s">
        <v>874</v>
      </c>
      <c r="F598" s="1" t="s">
        <v>875</v>
      </c>
      <c r="G598" s="1" t="s">
        <v>876</v>
      </c>
      <c r="H598" s="3" t="s">
        <v>877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82</v>
      </c>
      <c r="B600" s="2">
        <v>87</v>
      </c>
      <c r="C600" s="2">
        <v>85</v>
      </c>
      <c r="D600" s="24">
        <v>71</v>
      </c>
      <c r="E600" s="2">
        <v>93</v>
      </c>
      <c r="F600" s="2">
        <v>52</v>
      </c>
      <c r="G600" s="2">
        <v>90</v>
      </c>
      <c r="H600" s="2">
        <v>44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878</v>
      </c>
      <c r="B602" s="3" t="s">
        <v>2</v>
      </c>
      <c r="C602" s="3">
        <v>32</v>
      </c>
      <c r="D602" s="3" t="s">
        <v>3</v>
      </c>
      <c r="E602" s="3" t="s">
        <v>879</v>
      </c>
      <c r="F602" s="3" t="s">
        <v>5</v>
      </c>
      <c r="G602" s="13">
        <f>(A604*A605+B604*B605+C604*C605+D604*D605+E604*E605+F604*F605+G604*G605+H604*H605)/C602</f>
        <v>67.75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880</v>
      </c>
      <c r="B603" s="3" t="s">
        <v>881</v>
      </c>
      <c r="C603" s="3" t="s">
        <v>882</v>
      </c>
      <c r="D603" s="3" t="s">
        <v>883</v>
      </c>
      <c r="E603" s="3" t="s">
        <v>884</v>
      </c>
      <c r="F603" s="3" t="s">
        <v>885</v>
      </c>
      <c r="G603" s="3" t="s">
        <v>886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84</v>
      </c>
      <c r="B605" s="2">
        <v>62</v>
      </c>
      <c r="C605" s="2">
        <v>71</v>
      </c>
      <c r="D605" s="2">
        <v>91</v>
      </c>
      <c r="E605" s="24">
        <v>42</v>
      </c>
      <c r="F605" s="2">
        <v>45</v>
      </c>
      <c r="G605" s="2">
        <v>96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887</v>
      </c>
      <c r="B607" s="3" t="s">
        <v>2</v>
      </c>
      <c r="C607" s="3">
        <v>41</v>
      </c>
      <c r="D607" s="3" t="s">
        <v>3</v>
      </c>
      <c r="E607" s="3" t="s">
        <v>888</v>
      </c>
      <c r="F607" s="3" t="s">
        <v>5</v>
      </c>
      <c r="G607" s="13">
        <f>(A609*A610+B609*B610+C609*C610+D609*D610+E609*E610+F609*F610+G609*G610+H609*H610+I609*I610+J609*J610+K609*K610)/C607</f>
        <v>91.268292682926827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889</v>
      </c>
      <c r="B608" s="3" t="s">
        <v>890</v>
      </c>
      <c r="C608" s="3" t="s">
        <v>891</v>
      </c>
      <c r="D608" s="3" t="s">
        <v>892</v>
      </c>
      <c r="E608" s="3" t="s">
        <v>893</v>
      </c>
      <c r="F608" s="3" t="s">
        <v>894</v>
      </c>
      <c r="G608" s="3" t="s">
        <v>895</v>
      </c>
      <c r="H608" s="3" t="s">
        <v>896</v>
      </c>
      <c r="I608" s="3" t="s">
        <v>897</v>
      </c>
      <c r="J608" s="3" t="s">
        <v>898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93</v>
      </c>
      <c r="C610" s="2">
        <v>97</v>
      </c>
      <c r="D610" s="2">
        <v>75</v>
      </c>
      <c r="E610" s="24">
        <v>83</v>
      </c>
      <c r="F610" s="2">
        <v>93</v>
      </c>
      <c r="G610" s="2">
        <v>94</v>
      </c>
      <c r="H610" s="2">
        <v>94</v>
      </c>
      <c r="I610" s="2">
        <v>85</v>
      </c>
      <c r="J610" s="2">
        <v>86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899</v>
      </c>
      <c r="B612" s="3" t="s">
        <v>2</v>
      </c>
      <c r="C612" s="3">
        <v>20</v>
      </c>
      <c r="D612" s="3" t="s">
        <v>3</v>
      </c>
      <c r="E612" s="4" t="s">
        <v>900</v>
      </c>
      <c r="F612" s="3" t="s">
        <v>5</v>
      </c>
      <c r="G612" s="13">
        <f>(A614*A615+B614*B615+C614*C615+D614*D615+E614*E615+F614*F615+G614*G615)/C612</f>
        <v>82.95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901</v>
      </c>
      <c r="B613" s="3" t="s">
        <v>902</v>
      </c>
      <c r="C613" s="3" t="s">
        <v>903</v>
      </c>
      <c r="D613" s="3" t="s">
        <v>893</v>
      </c>
      <c r="E613" s="3" t="s">
        <v>904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95</v>
      </c>
      <c r="B615" s="2">
        <v>94</v>
      </c>
      <c r="C615" s="2">
        <v>58</v>
      </c>
      <c r="D615" s="2">
        <v>83</v>
      </c>
      <c r="E615" s="2">
        <v>94</v>
      </c>
    </row>
    <row r="616" spans="1:15" s="1" customFormat="1" ht="12">
      <c r="A616" s="3"/>
      <c r="O616" s="3"/>
    </row>
    <row r="617" spans="1:15" s="3" customFormat="1" ht="12">
      <c r="A617" s="12" t="s">
        <v>905</v>
      </c>
      <c r="B617" s="3" t="s">
        <v>2</v>
      </c>
      <c r="C617" s="3">
        <v>24</v>
      </c>
      <c r="D617" s="3" t="s">
        <v>3</v>
      </c>
      <c r="E617" s="3" t="s">
        <v>906</v>
      </c>
      <c r="F617" s="3" t="s">
        <v>5</v>
      </c>
      <c r="G617" s="13">
        <f>(A619*A620+B619*B620+C619*C620+D619*D620+E619*E620+F619*F620)/C617</f>
        <v>88.291666666666671</v>
      </c>
    </row>
    <row r="618" spans="1:15" s="3" customFormat="1" ht="12">
      <c r="A618" s="3" t="s">
        <v>907</v>
      </c>
      <c r="B618" s="3" t="s">
        <v>908</v>
      </c>
      <c r="C618" s="3" t="s">
        <v>909</v>
      </c>
      <c r="D618" s="3" t="s">
        <v>910</v>
      </c>
      <c r="E618" s="3" t="s">
        <v>911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94</v>
      </c>
      <c r="B620" s="2">
        <v>92</v>
      </c>
      <c r="C620" s="2">
        <v>80</v>
      </c>
      <c r="D620" s="2">
        <v>85</v>
      </c>
      <c r="E620" s="2">
        <v>93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912</v>
      </c>
      <c r="B622" s="3" t="s">
        <v>2</v>
      </c>
      <c r="C622" s="23">
        <v>25</v>
      </c>
      <c r="D622" s="3" t="s">
        <v>3</v>
      </c>
      <c r="E622" s="3" t="s">
        <v>913</v>
      </c>
      <c r="F622" s="3" t="s">
        <v>5</v>
      </c>
      <c r="G622" s="13">
        <f>(A624*A625+B624*B625+C624*C625+D624*D625+E624*E625+F624*F625+G624*G625+H624*H625)/C622</f>
        <v>78.88</v>
      </c>
    </row>
    <row r="623" spans="1:15" s="3" customFormat="1" ht="12">
      <c r="A623" s="23" t="s">
        <v>914</v>
      </c>
      <c r="B623" s="23" t="s">
        <v>915</v>
      </c>
      <c r="C623" s="3" t="s">
        <v>916</v>
      </c>
      <c r="D623" s="3" t="s">
        <v>917</v>
      </c>
      <c r="E623" s="3" t="s">
        <v>881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94</v>
      </c>
      <c r="B625" s="24">
        <v>92</v>
      </c>
      <c r="C625" s="2">
        <v>80</v>
      </c>
      <c r="D625" s="2">
        <v>63</v>
      </c>
      <c r="E625" s="2">
        <v>62</v>
      </c>
    </row>
    <row r="626" spans="1:13" s="1" customFormat="1" ht="12"/>
    <row r="627" spans="1:13" s="1" customFormat="1" ht="12">
      <c r="A627" s="12" t="s">
        <v>918</v>
      </c>
      <c r="B627" s="3" t="s">
        <v>2</v>
      </c>
      <c r="C627" s="3">
        <v>35</v>
      </c>
      <c r="D627" s="3" t="s">
        <v>3</v>
      </c>
      <c r="E627" s="3" t="s">
        <v>919</v>
      </c>
      <c r="F627" s="3" t="s">
        <v>5</v>
      </c>
      <c r="G627" s="13">
        <f>(A629*A630+B629*B630+C629*C630+D629*D630+E629*E630+F629*F630+G629*G630+H629*H630)/C627</f>
        <v>92.371428571428567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920</v>
      </c>
      <c r="B628" s="3" t="s">
        <v>921</v>
      </c>
      <c r="C628" s="3" t="s">
        <v>922</v>
      </c>
      <c r="D628" s="3" t="s">
        <v>923</v>
      </c>
      <c r="E628" s="3" t="s">
        <v>924</v>
      </c>
      <c r="F628" s="3" t="s">
        <v>925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94</v>
      </c>
      <c r="B630" s="2">
        <v>91</v>
      </c>
      <c r="C630" s="2">
        <v>97</v>
      </c>
      <c r="D630" s="2">
        <v>93</v>
      </c>
      <c r="E630" s="2">
        <v>93</v>
      </c>
      <c r="F630" s="2">
        <v>86</v>
      </c>
    </row>
    <row r="631" spans="1:13" s="1" customFormat="1" ht="12"/>
    <row r="632" spans="1:13" s="1" customFormat="1" ht="12">
      <c r="A632" s="12" t="s">
        <v>926</v>
      </c>
      <c r="B632" s="3" t="s">
        <v>219</v>
      </c>
      <c r="C632" s="3">
        <v>34</v>
      </c>
      <c r="D632" s="3" t="s">
        <v>3</v>
      </c>
      <c r="E632" s="3" t="s">
        <v>927</v>
      </c>
      <c r="F632" s="3" t="s">
        <v>5</v>
      </c>
      <c r="G632" s="13">
        <f>(A634*A635+B634*B635+C634*C635+D634*D635+E634*E635+F634*F635+G634*G635+H634*H635+I634*I635)/C632</f>
        <v>86.735294117647058</v>
      </c>
      <c r="I632" s="3"/>
      <c r="J632" s="3"/>
      <c r="K632" s="3"/>
      <c r="L632" s="3"/>
      <c r="M632" s="3"/>
    </row>
    <row r="633" spans="1:13" s="1" customFormat="1" ht="12">
      <c r="A633" s="3" t="s">
        <v>928</v>
      </c>
      <c r="B633" s="3" t="s">
        <v>929</v>
      </c>
      <c r="C633" s="3" t="s">
        <v>930</v>
      </c>
      <c r="D633" s="3" t="s">
        <v>931</v>
      </c>
      <c r="E633" s="3" t="s">
        <v>932</v>
      </c>
      <c r="F633" s="3" t="s">
        <v>850</v>
      </c>
      <c r="G633" s="3" t="s">
        <v>271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96</v>
      </c>
      <c r="B635" s="2">
        <v>96</v>
      </c>
      <c r="C635" s="2">
        <v>94</v>
      </c>
      <c r="D635" s="2">
        <v>88</v>
      </c>
      <c r="E635" s="2">
        <v>61</v>
      </c>
      <c r="F635" s="2">
        <v>84</v>
      </c>
      <c r="G635" s="2">
        <v>87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933</v>
      </c>
      <c r="B637" s="3" t="s">
        <v>219</v>
      </c>
      <c r="C637" s="3">
        <v>31</v>
      </c>
      <c r="D637" s="3" t="s">
        <v>3</v>
      </c>
      <c r="E637" s="3" t="s">
        <v>900</v>
      </c>
      <c r="F637" s="3" t="s">
        <v>5</v>
      </c>
      <c r="G637" s="13">
        <f>(A639*A640+B639*B640+C639*C640+D639*D640+E639*E640+F639*F640+G639*G640+H639*H640+I639*I640)/C637</f>
        <v>87.58064516129032</v>
      </c>
      <c r="M637" s="21"/>
    </row>
    <row r="638" spans="1:13" s="3" customFormat="1" ht="12">
      <c r="A638" s="3" t="s">
        <v>934</v>
      </c>
      <c r="B638" s="3" t="s">
        <v>935</v>
      </c>
      <c r="C638" s="3" t="s">
        <v>936</v>
      </c>
      <c r="D638" s="3" t="s">
        <v>937</v>
      </c>
      <c r="E638" s="3" t="s">
        <v>938</v>
      </c>
      <c r="F638" s="3" t="s">
        <v>939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93</v>
      </c>
      <c r="B640" s="2">
        <v>68</v>
      </c>
      <c r="C640" s="2">
        <v>85</v>
      </c>
      <c r="D640" s="2">
        <v>96</v>
      </c>
      <c r="E640" s="2">
        <v>96</v>
      </c>
      <c r="F640" s="2">
        <v>94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940</v>
      </c>
      <c r="B642" s="3" t="s">
        <v>219</v>
      </c>
      <c r="C642" s="3">
        <v>28</v>
      </c>
      <c r="D642" s="3" t="s">
        <v>3</v>
      </c>
      <c r="E642" s="3" t="s">
        <v>941</v>
      </c>
      <c r="F642" s="3" t="s">
        <v>5</v>
      </c>
      <c r="G642" s="13">
        <f>(A644*A645+B644*B645+C644*C645+D644*D645+E644*E645+F644*F645+G644*G645)/C642</f>
        <v>76.678571428571431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942</v>
      </c>
      <c r="B643" s="3" t="s">
        <v>943</v>
      </c>
      <c r="C643" s="3" t="s">
        <v>944</v>
      </c>
      <c r="D643" s="3" t="s">
        <v>945</v>
      </c>
      <c r="E643" s="3" t="s">
        <v>946</v>
      </c>
      <c r="F643" s="3" t="s">
        <v>947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77</v>
      </c>
      <c r="B645" s="2">
        <v>48</v>
      </c>
      <c r="C645" s="2">
        <v>95</v>
      </c>
      <c r="D645" s="2">
        <v>94</v>
      </c>
      <c r="E645" s="24">
        <v>49</v>
      </c>
      <c r="F645" s="2">
        <v>95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948</v>
      </c>
      <c r="B647" s="3" t="s">
        <v>219</v>
      </c>
      <c r="C647" s="3">
        <v>43</v>
      </c>
      <c r="D647" s="3" t="s">
        <v>3</v>
      </c>
      <c r="E647" s="3" t="s">
        <v>949</v>
      </c>
      <c r="F647" s="3" t="s">
        <v>5</v>
      </c>
      <c r="G647" s="13">
        <f>(A649*A650+B649*B650+C649*C650+D649*D650+E649*E650+F649*F650+G649*G650+H649*H650+I649*I650+J649*J650)/C647</f>
        <v>93.534883720930239</v>
      </c>
      <c r="N647" s="1"/>
    </row>
    <row r="648" spans="1:15" s="3" customFormat="1" ht="12">
      <c r="A648" s="3" t="s">
        <v>390</v>
      </c>
      <c r="B648" s="3" t="s">
        <v>950</v>
      </c>
      <c r="C648" s="3" t="s">
        <v>951</v>
      </c>
      <c r="D648" s="3" t="s">
        <v>952</v>
      </c>
      <c r="E648" s="3" t="s">
        <v>911</v>
      </c>
      <c r="F648" s="3" t="s">
        <v>953</v>
      </c>
      <c r="G648" s="3" t="s">
        <v>954</v>
      </c>
      <c r="H648" s="3" t="s">
        <v>955</v>
      </c>
      <c r="I648" s="3" t="s">
        <v>956</v>
      </c>
      <c r="J648" s="3" t="s">
        <v>904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95</v>
      </c>
      <c r="B650" s="2">
        <v>90</v>
      </c>
      <c r="C650" s="2">
        <v>92</v>
      </c>
      <c r="D650" s="2">
        <v>95</v>
      </c>
      <c r="E650" s="2">
        <v>93</v>
      </c>
      <c r="F650" s="2">
        <v>93</v>
      </c>
      <c r="G650" s="2">
        <v>93</v>
      </c>
      <c r="H650" s="2">
        <v>94</v>
      </c>
      <c r="I650" s="2">
        <v>96</v>
      </c>
      <c r="J650" s="2">
        <v>94</v>
      </c>
    </row>
    <row r="651" spans="1:15" s="3" customFormat="1" ht="12">
      <c r="N651" s="1"/>
    </row>
    <row r="652" spans="1:15" s="3" customFormat="1" ht="12.75">
      <c r="A652" s="12" t="s">
        <v>957</v>
      </c>
      <c r="B652" s="3" t="s">
        <v>219</v>
      </c>
      <c r="C652" s="3">
        <v>20</v>
      </c>
      <c r="D652" s="3" t="s">
        <v>3</v>
      </c>
      <c r="E652" s="40" t="s">
        <v>879</v>
      </c>
      <c r="F652" s="3" t="s">
        <v>5</v>
      </c>
      <c r="G652" s="13">
        <f>(A654*A655+B654*B655+C654*C655+D654*D655+E654*E655+F654*F655+G654*G655+H654*H655)/C652</f>
        <v>91.75</v>
      </c>
      <c r="M652" s="21"/>
      <c r="N652" s="1"/>
    </row>
    <row r="653" spans="1:15" s="3" customFormat="1" ht="12">
      <c r="A653" s="3" t="s">
        <v>958</v>
      </c>
      <c r="B653" s="3" t="s">
        <v>375</v>
      </c>
      <c r="C653" s="3" t="s">
        <v>959</v>
      </c>
      <c r="D653" s="3" t="s">
        <v>960</v>
      </c>
      <c r="E653" s="3" t="s">
        <v>961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92</v>
      </c>
      <c r="B655" s="2">
        <v>91</v>
      </c>
      <c r="C655" s="2">
        <v>95</v>
      </c>
      <c r="D655" s="2">
        <v>94</v>
      </c>
      <c r="E655" s="2">
        <v>60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962</v>
      </c>
      <c r="B657" s="3" t="s">
        <v>2</v>
      </c>
      <c r="C657" s="3">
        <v>29</v>
      </c>
      <c r="D657" s="3" t="s">
        <v>3</v>
      </c>
      <c r="E657" s="3" t="s">
        <v>963</v>
      </c>
      <c r="F657" s="3" t="s">
        <v>5</v>
      </c>
      <c r="G657" s="13">
        <f>(A659*A660+B659*B660+C659*C660+D659*D660+E659*E660+F659*F660+G659*G660+H659*H660+I659*I660)/C657</f>
        <v>90.068965517241381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964</v>
      </c>
      <c r="B658" s="3" t="s">
        <v>965</v>
      </c>
      <c r="C658" s="3" t="s">
        <v>966</v>
      </c>
      <c r="D658" s="3" t="s">
        <v>967</v>
      </c>
      <c r="E658" s="3" t="s">
        <v>968</v>
      </c>
      <c r="F658" s="3" t="s">
        <v>969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88</v>
      </c>
      <c r="B660" s="2">
        <v>77</v>
      </c>
      <c r="C660" s="2">
        <v>96</v>
      </c>
      <c r="D660" s="2">
        <v>90</v>
      </c>
      <c r="E660" s="2">
        <v>95</v>
      </c>
      <c r="F660" s="2">
        <v>90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970</v>
      </c>
      <c r="B662" s="3" t="s">
        <v>2</v>
      </c>
      <c r="C662" s="3">
        <v>24</v>
      </c>
      <c r="D662" s="3" t="s">
        <v>3</v>
      </c>
      <c r="E662" s="3" t="s">
        <v>971</v>
      </c>
      <c r="F662" s="3" t="s">
        <v>5</v>
      </c>
      <c r="G662" s="13">
        <f>(A664*A665+B664*B665+C664*C665+D664*D665+E664*E665+F664*F665+G664*G665+H664*H665)/C662</f>
        <v>88.958333333333329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972</v>
      </c>
      <c r="B663" s="3" t="s">
        <v>973</v>
      </c>
      <c r="C663" s="3" t="s">
        <v>967</v>
      </c>
      <c r="D663" s="3" t="s">
        <v>390</v>
      </c>
      <c r="E663" s="23" t="s">
        <v>974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91</v>
      </c>
      <c r="B665" s="2">
        <v>88</v>
      </c>
      <c r="C665" s="2">
        <v>90</v>
      </c>
      <c r="D665" s="2">
        <v>95</v>
      </c>
      <c r="E665" s="2">
        <v>86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975</v>
      </c>
      <c r="B667" s="3" t="s">
        <v>2</v>
      </c>
      <c r="C667" s="3">
        <v>26</v>
      </c>
      <c r="D667" s="3" t="s">
        <v>3</v>
      </c>
      <c r="E667" s="44" t="s">
        <v>976</v>
      </c>
      <c r="F667" s="3" t="s">
        <v>5</v>
      </c>
      <c r="G667" s="13">
        <f>(A669*A670+B669*B670+C669*C670+D669*D670+E669*E670+F669*F670+G669*G670)/C667</f>
        <v>91.42307692307692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977</v>
      </c>
      <c r="B668" s="3" t="s">
        <v>978</v>
      </c>
      <c r="C668" s="3" t="s">
        <v>979</v>
      </c>
      <c r="D668" s="3" t="s">
        <v>980</v>
      </c>
      <c r="E668" s="3" t="s">
        <v>981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90</v>
      </c>
      <c r="B670" s="2">
        <v>91</v>
      </c>
      <c r="C670" s="2">
        <v>95</v>
      </c>
      <c r="D670" s="2">
        <v>92</v>
      </c>
      <c r="E670" s="2">
        <v>88</v>
      </c>
      <c r="F670" s="2">
        <v>96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982</v>
      </c>
      <c r="B672" s="3" t="s">
        <v>2</v>
      </c>
      <c r="C672" s="3">
        <v>24</v>
      </c>
      <c r="D672" s="3" t="s">
        <v>3</v>
      </c>
      <c r="E672" s="3" t="s">
        <v>983</v>
      </c>
      <c r="F672" s="3" t="s">
        <v>5</v>
      </c>
      <c r="G672" s="13">
        <f>(A674*A675+B674*B675+C674*C675+D674*D675+E674*E675+F674*F675+G674*G675)/C672</f>
        <v>96.416666666666671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871</v>
      </c>
      <c r="B673" s="3" t="s">
        <v>978</v>
      </c>
      <c r="C673" s="3" t="s">
        <v>984</v>
      </c>
      <c r="D673" s="3" t="s">
        <v>985</v>
      </c>
      <c r="E673" s="3" t="s">
        <v>104</v>
      </c>
      <c r="F673" s="3" t="s">
        <v>986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87</v>
      </c>
      <c r="B675" s="2">
        <v>91</v>
      </c>
      <c r="C675" s="2">
        <v>99</v>
      </c>
      <c r="D675" s="2">
        <v>99</v>
      </c>
      <c r="E675" s="24">
        <v>96</v>
      </c>
      <c r="F675" s="2">
        <v>96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987</v>
      </c>
      <c r="B677" s="3" t="s">
        <v>2</v>
      </c>
      <c r="C677" s="3">
        <v>35</v>
      </c>
      <c r="D677" s="3" t="s">
        <v>3</v>
      </c>
      <c r="E677" s="3" t="s">
        <v>983</v>
      </c>
      <c r="F677" s="3" t="s">
        <v>5</v>
      </c>
      <c r="G677" s="13">
        <f>(A679*A680+B679*B680+C679*C680+D679*D680+E679*E680+F679*F680+G679*G680+H679*H680+I679*I680)/C677</f>
        <v>85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988</v>
      </c>
      <c r="B678" s="3" t="s">
        <v>989</v>
      </c>
      <c r="C678" s="3" t="s">
        <v>990</v>
      </c>
      <c r="D678" s="3" t="s">
        <v>991</v>
      </c>
      <c r="E678" s="3" t="s">
        <v>992</v>
      </c>
      <c r="F678" s="3" t="s">
        <v>993</v>
      </c>
      <c r="G678" s="3" t="s">
        <v>994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98</v>
      </c>
      <c r="B680" s="2">
        <v>95</v>
      </c>
      <c r="C680" s="2">
        <v>96</v>
      </c>
      <c r="D680" s="2">
        <v>77</v>
      </c>
      <c r="E680" s="24">
        <v>95</v>
      </c>
      <c r="F680" s="2">
        <v>49</v>
      </c>
      <c r="G680" s="2">
        <v>91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995</v>
      </c>
      <c r="B682" s="3" t="s">
        <v>2</v>
      </c>
      <c r="C682" s="3">
        <v>28</v>
      </c>
      <c r="D682" s="3" t="s">
        <v>3</v>
      </c>
      <c r="E682" s="3" t="s">
        <v>879</v>
      </c>
      <c r="F682" s="3" t="s">
        <v>5</v>
      </c>
      <c r="G682" s="13">
        <f>(A684*A685+B684*B685+C684*C685+D684*D685+E684*E685+F684*F685+G684*G685)/C682</f>
        <v>72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996</v>
      </c>
      <c r="B683" s="3" t="s">
        <v>997</v>
      </c>
      <c r="C683" s="3" t="s">
        <v>998</v>
      </c>
      <c r="D683" s="3" t="s">
        <v>999</v>
      </c>
      <c r="E683" s="3" t="s">
        <v>1000</v>
      </c>
      <c r="F683" s="3" t="s">
        <v>1001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85</v>
      </c>
      <c r="B685" s="2">
        <v>84</v>
      </c>
      <c r="C685" s="2">
        <v>76</v>
      </c>
      <c r="D685" s="2">
        <v>53</v>
      </c>
      <c r="E685" s="2">
        <v>81</v>
      </c>
      <c r="F685" s="2">
        <v>57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1002</v>
      </c>
      <c r="B687" s="3" t="s">
        <v>219</v>
      </c>
      <c r="C687" s="3">
        <v>13</v>
      </c>
      <c r="D687" s="3" t="s">
        <v>3</v>
      </c>
      <c r="E687" s="3" t="s">
        <v>855</v>
      </c>
      <c r="F687" s="3" t="s">
        <v>5</v>
      </c>
      <c r="G687" s="13">
        <f>(A689*A690+B689*B690+C689*C690+D689*D690+E689*E690+F689*F690)/C687</f>
        <v>65.230769230769226</v>
      </c>
      <c r="M687" s="21"/>
    </row>
    <row r="688" spans="1:15" s="3" customFormat="1" ht="12.75">
      <c r="A688" s="3" t="s">
        <v>1003</v>
      </c>
      <c r="B688" s="3" t="s">
        <v>1004</v>
      </c>
      <c r="C688" s="3" t="s">
        <v>1005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48</v>
      </c>
      <c r="B690" s="2">
        <v>52</v>
      </c>
      <c r="C690" s="2">
        <v>88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1006</v>
      </c>
      <c r="B692" s="3" t="s">
        <v>219</v>
      </c>
      <c r="C692" s="3">
        <v>15</v>
      </c>
      <c r="D692" s="3" t="s">
        <v>3</v>
      </c>
      <c r="E692" s="3" t="s">
        <v>1007</v>
      </c>
      <c r="F692" s="3" t="s">
        <v>5</v>
      </c>
      <c r="G692" s="13">
        <f>(A694*A695+B694*B695+C694*C695+D694*D695)/C692</f>
        <v>82.466666666666669</v>
      </c>
      <c r="M692" s="21"/>
    </row>
    <row r="693" spans="1:50" s="3" customFormat="1" ht="12.75">
      <c r="A693" s="3" t="s">
        <v>1008</v>
      </c>
      <c r="B693" s="3" t="s">
        <v>1009</v>
      </c>
      <c r="C693" s="3" t="s">
        <v>998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88</v>
      </c>
      <c r="B695" s="2">
        <v>81</v>
      </c>
      <c r="C695" s="2">
        <v>76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1010</v>
      </c>
      <c r="B697" s="3" t="s">
        <v>219</v>
      </c>
      <c r="C697" s="3">
        <v>18</v>
      </c>
      <c r="D697" s="3" t="s">
        <v>3</v>
      </c>
      <c r="E697" s="4" t="s">
        <v>869</v>
      </c>
      <c r="F697" s="3" t="s">
        <v>5</v>
      </c>
      <c r="G697" s="13">
        <f>(A699*A700+B699*B700+C699*C700+D699*D700+E699*E700+F699*F700)/C697</f>
        <v>62</v>
      </c>
      <c r="M697" s="21"/>
    </row>
    <row r="698" spans="1:50" s="3" customFormat="1" ht="12">
      <c r="A698" s="3" t="s">
        <v>1011</v>
      </c>
      <c r="B698" s="3" t="s">
        <v>872</v>
      </c>
      <c r="C698" s="3" t="s">
        <v>1012</v>
      </c>
      <c r="D698" s="3" t="s">
        <v>1013</v>
      </c>
      <c r="E698" s="3" t="s">
        <v>1014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62</v>
      </c>
      <c r="B700" s="2">
        <v>85</v>
      </c>
      <c r="C700" s="2">
        <v>31</v>
      </c>
      <c r="D700" s="2">
        <v>60</v>
      </c>
      <c r="E700" s="2">
        <v>44</v>
      </c>
    </row>
    <row r="701" spans="1:50" s="1" customFormat="1" ht="22.5">
      <c r="A701" s="57" t="s">
        <v>1015</v>
      </c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1:50" s="1" customFormat="1" ht="12">
      <c r="A702" s="12" t="s">
        <v>1016</v>
      </c>
      <c r="B702" s="3" t="s">
        <v>219</v>
      </c>
      <c r="C702" s="3">
        <v>16</v>
      </c>
      <c r="D702" s="3" t="s">
        <v>3</v>
      </c>
      <c r="E702" s="3" t="s">
        <v>1017</v>
      </c>
      <c r="F702" s="3" t="s">
        <v>5</v>
      </c>
      <c r="G702" s="13">
        <f>(A704*A705+B704*B705+C704*C705+D704*D705+E704*E705+F704*F705+G704*G705)/C702</f>
        <v>88.875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1018</v>
      </c>
      <c r="B703" s="3" t="s">
        <v>1019</v>
      </c>
      <c r="C703" s="3" t="s">
        <v>1020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72</v>
      </c>
      <c r="B705" s="2">
        <v>91</v>
      </c>
      <c r="C705" s="2">
        <v>98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1021</v>
      </c>
      <c r="B707" s="3" t="s">
        <v>219</v>
      </c>
      <c r="C707" s="3">
        <v>33</v>
      </c>
      <c r="D707" s="3" t="s">
        <v>3</v>
      </c>
      <c r="E707" s="3" t="s">
        <v>1007</v>
      </c>
      <c r="F707" s="3" t="s">
        <v>5</v>
      </c>
      <c r="G707" s="13">
        <f>(A709*A710+B709*B710+C709*C710+D709*D710+E709*E710+F709*F710+G709*G710+H709*H710+I709*I710)/C707</f>
        <v>95.575757575757578</v>
      </c>
    </row>
    <row r="708" spans="1:72" s="3" customFormat="1" ht="12">
      <c r="A708" s="1" t="s">
        <v>1022</v>
      </c>
      <c r="B708" s="1" t="s">
        <v>1023</v>
      </c>
      <c r="C708" s="1" t="s">
        <v>1024</v>
      </c>
      <c r="D708" s="1" t="s">
        <v>73</v>
      </c>
      <c r="E708" s="1" t="s">
        <v>1025</v>
      </c>
      <c r="F708" s="1" t="s">
        <v>1026</v>
      </c>
      <c r="G708" s="3" t="s">
        <v>1027</v>
      </c>
      <c r="H708" s="3" t="s">
        <v>1028</v>
      </c>
      <c r="I708" s="3" t="s">
        <v>1029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97</v>
      </c>
      <c r="B710" s="2">
        <v>90</v>
      </c>
      <c r="C710" s="2">
        <v>97</v>
      </c>
      <c r="D710" s="2">
        <v>95</v>
      </c>
      <c r="E710" s="2">
        <v>95</v>
      </c>
      <c r="F710" s="2">
        <v>95</v>
      </c>
      <c r="G710" s="2">
        <v>99</v>
      </c>
      <c r="H710" s="2">
        <v>97</v>
      </c>
      <c r="I710" s="2">
        <v>91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1030</v>
      </c>
      <c r="B712" s="3" t="s">
        <v>219</v>
      </c>
      <c r="C712" s="3">
        <v>31</v>
      </c>
      <c r="D712" s="3" t="s">
        <v>3</v>
      </c>
      <c r="E712" s="3" t="s">
        <v>1031</v>
      </c>
      <c r="F712" s="3" t="s">
        <v>5</v>
      </c>
      <c r="G712" s="13">
        <f>(A714*A715+B714*B715+C714*C715+D714*D715+E714*E715+F714*F715+G714*G715+H714*H715)/C712</f>
        <v>93.774193548387103</v>
      </c>
    </row>
    <row r="713" spans="1:72" s="3" customFormat="1" ht="12">
      <c r="A713" s="1" t="s">
        <v>1032</v>
      </c>
      <c r="B713" s="1" t="s">
        <v>1033</v>
      </c>
      <c r="C713" s="1" t="s">
        <v>1034</v>
      </c>
      <c r="D713" s="1" t="s">
        <v>1035</v>
      </c>
      <c r="E713" s="1" t="s">
        <v>1027</v>
      </c>
      <c r="F713" s="1" t="s">
        <v>1036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90</v>
      </c>
      <c r="B715" s="2">
        <v>84</v>
      </c>
      <c r="C715" s="2">
        <v>90</v>
      </c>
      <c r="D715" s="2">
        <v>99</v>
      </c>
      <c r="E715" s="2">
        <v>99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1037</v>
      </c>
      <c r="B717" s="3" t="s">
        <v>219</v>
      </c>
      <c r="C717" s="3">
        <v>31</v>
      </c>
      <c r="D717" s="3" t="s">
        <v>3</v>
      </c>
      <c r="E717" s="3" t="s">
        <v>1038</v>
      </c>
      <c r="F717" s="3" t="s">
        <v>5</v>
      </c>
      <c r="G717" s="13">
        <f>(A719*A720+B719*B720+C719*C720+D719*D720+E719*E720+F719*F720+G719*G720+H719*H720)/C717</f>
        <v>87.774193548387103</v>
      </c>
    </row>
    <row r="718" spans="1:72" s="3" customFormat="1" ht="12">
      <c r="A718" s="1" t="s">
        <v>1039</v>
      </c>
      <c r="B718" s="1" t="s">
        <v>1040</v>
      </c>
      <c r="C718" s="1" t="s">
        <v>1041</v>
      </c>
      <c r="D718" s="1" t="s">
        <v>1042</v>
      </c>
      <c r="E718" s="1" t="s">
        <v>1043</v>
      </c>
      <c r="F718" s="1" t="s">
        <v>1044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91</v>
      </c>
      <c r="B720" s="2">
        <v>89</v>
      </c>
      <c r="C720" s="2">
        <v>95</v>
      </c>
      <c r="D720" s="2">
        <v>96</v>
      </c>
      <c r="E720" s="2">
        <v>77</v>
      </c>
      <c r="F720" s="2">
        <v>62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1045</v>
      </c>
      <c r="B722" s="3" t="s">
        <v>219</v>
      </c>
      <c r="C722" s="3">
        <v>27</v>
      </c>
      <c r="D722" s="3" t="s">
        <v>3</v>
      </c>
      <c r="E722" s="3" t="s">
        <v>1038</v>
      </c>
      <c r="F722" s="3" t="s">
        <v>5</v>
      </c>
      <c r="G722" s="13">
        <f>(A724*A725+B724*B725+C724*C725+D724*D725+E724*E725+F724*F725+G724*G725+H724*H725+I724*I725)/C722</f>
        <v>71.444444444444443</v>
      </c>
    </row>
    <row r="723" spans="1:72" s="3" customFormat="1" ht="12">
      <c r="A723" s="1" t="s">
        <v>1046</v>
      </c>
      <c r="B723" s="1" t="s">
        <v>1034</v>
      </c>
      <c r="C723" s="1" t="s">
        <v>1047</v>
      </c>
      <c r="D723" s="1" t="s">
        <v>1048</v>
      </c>
      <c r="E723" s="1" t="s">
        <v>1049</v>
      </c>
      <c r="F723" s="1" t="s">
        <v>1050</v>
      </c>
      <c r="G723" s="1" t="s">
        <v>826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86</v>
      </c>
      <c r="B725" s="2">
        <v>90</v>
      </c>
      <c r="C725" s="2">
        <v>90</v>
      </c>
      <c r="D725" s="2">
        <v>62</v>
      </c>
      <c r="E725" s="2">
        <v>66</v>
      </c>
      <c r="F725" s="2">
        <v>50</v>
      </c>
      <c r="G725" s="2">
        <v>95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1051</v>
      </c>
      <c r="B727" s="3" t="s">
        <v>219</v>
      </c>
      <c r="C727" s="3">
        <v>37</v>
      </c>
      <c r="D727" s="3" t="s">
        <v>3</v>
      </c>
      <c r="E727" s="3" t="s">
        <v>1052</v>
      </c>
      <c r="F727" s="3" t="s">
        <v>5</v>
      </c>
      <c r="G727" s="13">
        <f>(A729*A730+B729*B730+C729*C730+D729*D730+E729*E730+F729*F730+G729*G730+H729*H730+I729*I730)/C727</f>
        <v>88.243243243243242</v>
      </c>
    </row>
    <row r="728" spans="1:72" s="3" customFormat="1" ht="12">
      <c r="A728" s="1" t="s">
        <v>1053</v>
      </c>
      <c r="B728" s="1" t="s">
        <v>1054</v>
      </c>
      <c r="C728" s="1" t="s">
        <v>1055</v>
      </c>
      <c r="D728" s="1" t="s">
        <v>473</v>
      </c>
      <c r="E728" s="1" t="s">
        <v>1056</v>
      </c>
      <c r="F728" s="1" t="s">
        <v>1057</v>
      </c>
      <c r="G728" s="3" t="s">
        <v>1058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89</v>
      </c>
      <c r="B730" s="2">
        <v>88</v>
      </c>
      <c r="C730" s="2">
        <v>92</v>
      </c>
      <c r="D730" s="2">
        <v>83</v>
      </c>
      <c r="E730" s="2">
        <v>93</v>
      </c>
      <c r="F730" s="2">
        <v>89</v>
      </c>
      <c r="G730" s="2">
        <v>82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1059</v>
      </c>
      <c r="B732" s="3" t="s">
        <v>219</v>
      </c>
      <c r="C732" s="3">
        <v>35</v>
      </c>
      <c r="D732" s="3" t="s">
        <v>3</v>
      </c>
      <c r="E732" s="3" t="s">
        <v>1060</v>
      </c>
      <c r="F732" s="3" t="s">
        <v>5</v>
      </c>
      <c r="G732" s="13">
        <f>(A734*A735+B734*B735+C734*C735+D734*D735+E734*E735+F734*F735+G734*G735+H734*H735+I734*I735)/C732</f>
        <v>81.028571428571425</v>
      </c>
    </row>
    <row r="733" spans="1:72" s="3" customFormat="1" ht="12">
      <c r="A733" s="1" t="s">
        <v>1061</v>
      </c>
      <c r="B733" s="1" t="s">
        <v>1062</v>
      </c>
      <c r="C733" s="1" t="s">
        <v>1063</v>
      </c>
      <c r="D733" s="1" t="s">
        <v>1064</v>
      </c>
      <c r="E733" s="1" t="s">
        <v>1065</v>
      </c>
      <c r="F733" s="1" t="s">
        <v>1066</v>
      </c>
      <c r="G733" s="3" t="s">
        <v>1067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98</v>
      </c>
      <c r="B735" s="2">
        <v>75</v>
      </c>
      <c r="C735" s="2">
        <v>83</v>
      </c>
      <c r="D735" s="2">
        <v>52</v>
      </c>
      <c r="E735" s="2">
        <v>92</v>
      </c>
      <c r="F735" s="2">
        <v>91</v>
      </c>
      <c r="G735" s="2">
        <v>91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1068</v>
      </c>
      <c r="B737" s="3" t="s">
        <v>219</v>
      </c>
      <c r="C737" s="3">
        <v>22</v>
      </c>
      <c r="D737" s="3" t="s">
        <v>3</v>
      </c>
      <c r="E737" s="3" t="s">
        <v>845</v>
      </c>
      <c r="F737" s="3" t="s">
        <v>5</v>
      </c>
      <c r="G737" s="13">
        <f>(A739*A740+B739*B740+C739*C740+D739*D740+E739*E740+F739*F740+G739*G740+H739*H740+I739*I740)/C737</f>
        <v>89.590909090909093</v>
      </c>
    </row>
    <row r="738" spans="1:72" s="3" customFormat="1" ht="12">
      <c r="A738" s="1" t="s">
        <v>1069</v>
      </c>
      <c r="B738" s="1" t="s">
        <v>1070</v>
      </c>
      <c r="C738" s="1" t="s">
        <v>1071</v>
      </c>
      <c r="D738" s="1" t="s">
        <v>1072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92</v>
      </c>
      <c r="B740" s="2">
        <v>92</v>
      </c>
      <c r="C740" s="2">
        <v>84</v>
      </c>
      <c r="D740" s="2">
        <v>91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1073</v>
      </c>
      <c r="B742" s="3" t="s">
        <v>219</v>
      </c>
      <c r="C742" s="3">
        <v>30</v>
      </c>
      <c r="D742" s="3" t="s">
        <v>3</v>
      </c>
      <c r="E742" s="3" t="s">
        <v>1074</v>
      </c>
      <c r="F742" s="3" t="s">
        <v>5</v>
      </c>
      <c r="G742" s="13">
        <f>(A744*A745+B744*B745+C744*C745+D744*D745+E744*E745+F744*F745+G744*G745+H744*H745+I744*I745)/C742</f>
        <v>87.033333333333331</v>
      </c>
    </row>
    <row r="743" spans="1:72" s="3" customFormat="1" ht="12">
      <c r="A743" s="1" t="s">
        <v>1075</v>
      </c>
      <c r="B743" s="1" t="s">
        <v>1076</v>
      </c>
      <c r="C743" s="1" t="s">
        <v>1077</v>
      </c>
      <c r="D743" s="1" t="s">
        <v>1078</v>
      </c>
      <c r="E743" s="1" t="s">
        <v>1079</v>
      </c>
      <c r="F743" s="1" t="s">
        <v>1080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98</v>
      </c>
      <c r="B745" s="2">
        <v>85</v>
      </c>
      <c r="C745" s="2">
        <v>91</v>
      </c>
      <c r="D745" s="2">
        <v>77</v>
      </c>
      <c r="E745" s="2">
        <v>96</v>
      </c>
      <c r="F745" s="2">
        <v>84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1081</v>
      </c>
      <c r="B747" s="3" t="s">
        <v>219</v>
      </c>
      <c r="C747" s="3">
        <v>23</v>
      </c>
      <c r="D747" s="3" t="s">
        <v>3</v>
      </c>
      <c r="E747" s="3" t="s">
        <v>1082</v>
      </c>
      <c r="F747" s="3" t="s">
        <v>5</v>
      </c>
      <c r="G747" s="13">
        <f>(A749*A750+B749*B750+C749*C750+D749*D750+E749*E750+F749*F750+G749*G750)/C747</f>
        <v>93.782608695652172</v>
      </c>
    </row>
    <row r="748" spans="1:72" s="3" customFormat="1" ht="12">
      <c r="A748" s="3" t="s">
        <v>1083</v>
      </c>
      <c r="B748" s="3" t="s">
        <v>1084</v>
      </c>
      <c r="C748" s="3" t="s">
        <v>1085</v>
      </c>
      <c r="D748" s="3" t="s">
        <v>1028</v>
      </c>
      <c r="E748" s="3" t="s">
        <v>1086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93</v>
      </c>
      <c r="C750" s="2">
        <v>97</v>
      </c>
      <c r="D750" s="2">
        <v>97</v>
      </c>
      <c r="E750" s="2">
        <v>85</v>
      </c>
    </row>
    <row r="751" spans="1:72" s="1" customFormat="1" ht="22.5">
      <c r="A751" s="53" t="s">
        <v>1087</v>
      </c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</row>
    <row r="752" spans="1:72" s="1" customFormat="1" ht="12">
      <c r="A752" s="12" t="s">
        <v>1088</v>
      </c>
      <c r="B752" s="3" t="s">
        <v>2</v>
      </c>
      <c r="C752" s="3">
        <v>21</v>
      </c>
      <c r="D752" s="3" t="s">
        <v>3</v>
      </c>
      <c r="E752" s="3" t="s">
        <v>1089</v>
      </c>
      <c r="F752" s="3" t="s">
        <v>5</v>
      </c>
      <c r="G752" s="13">
        <f>(A754*A755+B754*B755+C754*C755+D754*D755+E754*E755+F754*F755+G754*G755)/C752</f>
        <v>83.095238095238102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1090</v>
      </c>
      <c r="B753" s="3" t="s">
        <v>613</v>
      </c>
      <c r="C753" s="3" t="s">
        <v>357</v>
      </c>
      <c r="D753" s="3" t="s">
        <v>1091</v>
      </c>
      <c r="E753" s="3" t="s">
        <v>1092</v>
      </c>
      <c r="F753" s="3" t="s">
        <v>1093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62</v>
      </c>
      <c r="B755" s="2">
        <v>26</v>
      </c>
      <c r="C755" s="2">
        <v>84</v>
      </c>
      <c r="D755" s="2">
        <v>97</v>
      </c>
      <c r="E755" s="2">
        <v>89</v>
      </c>
      <c r="F755" s="2">
        <v>90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1094</v>
      </c>
      <c r="B757" s="3" t="s">
        <v>2</v>
      </c>
      <c r="C757" s="3">
        <v>23</v>
      </c>
      <c r="D757" s="3" t="s">
        <v>3</v>
      </c>
      <c r="E757" s="3" t="s">
        <v>1095</v>
      </c>
      <c r="F757" s="3" t="s">
        <v>5</v>
      </c>
      <c r="G757" s="13">
        <f>(A759*A760+B759*B760+C759*C760+D759*D760+E759*E760+F759*F760+G759*G760+H759*H760)/C757</f>
        <v>93.826086956521735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1096</v>
      </c>
      <c r="B758" s="3" t="s">
        <v>1097</v>
      </c>
      <c r="C758" s="3" t="s">
        <v>1098</v>
      </c>
      <c r="D758" s="3" t="s">
        <v>1099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96</v>
      </c>
      <c r="B760" s="2">
        <v>94</v>
      </c>
      <c r="C760" s="2">
        <v>93</v>
      </c>
      <c r="D760" s="2">
        <v>92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1100</v>
      </c>
      <c r="B762" s="3" t="s">
        <v>2</v>
      </c>
      <c r="C762" s="3">
        <v>7</v>
      </c>
      <c r="D762" s="3" t="s">
        <v>3</v>
      </c>
      <c r="E762" s="3" t="s">
        <v>1089</v>
      </c>
      <c r="F762" s="3" t="s">
        <v>5</v>
      </c>
      <c r="G762" s="13">
        <f>(A764*A765+B764*B765+C764*C765+D764*D765+E764*E765+F764*F765+G764*G765+H764*H765)/C762</f>
        <v>79.571428571428569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893</v>
      </c>
      <c r="B763" s="3" t="s">
        <v>1101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83</v>
      </c>
      <c r="B765" s="2">
        <v>79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1102</v>
      </c>
      <c r="B767" s="3" t="s">
        <v>2</v>
      </c>
      <c r="C767" s="3">
        <v>12</v>
      </c>
      <c r="D767" s="3" t="s">
        <v>3</v>
      </c>
      <c r="E767" s="3" t="s">
        <v>1103</v>
      </c>
      <c r="F767" s="3" t="s">
        <v>5</v>
      </c>
      <c r="G767" s="13">
        <f>(A769*A770+B769*B770+C769*C770+D769*D770+E769*E770+F769*F770)/C767</f>
        <v>72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1104</v>
      </c>
      <c r="B768" s="3" t="s">
        <v>1105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89</v>
      </c>
      <c r="B770" s="2">
        <v>55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1106</v>
      </c>
      <c r="B772" s="3" t="s">
        <v>2</v>
      </c>
      <c r="C772" s="3">
        <v>16</v>
      </c>
      <c r="D772" s="3" t="s">
        <v>3</v>
      </c>
      <c r="E772" s="3" t="s">
        <v>1107</v>
      </c>
      <c r="F772" s="3" t="s">
        <v>5</v>
      </c>
      <c r="G772" s="13">
        <f>(A774*A775+B774*B775+C774*C775+D774*D775+E774*E775+F774*F775+G774*G775+H774*H775)/C772</f>
        <v>95.125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1108</v>
      </c>
      <c r="B773" s="3" t="s">
        <v>1109</v>
      </c>
      <c r="C773" s="3" t="s">
        <v>1168</v>
      </c>
      <c r="D773" s="3" t="s">
        <v>1110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94</v>
      </c>
      <c r="B775" s="2">
        <v>95</v>
      </c>
      <c r="C775" s="2">
        <v>96</v>
      </c>
      <c r="D775" s="2">
        <v>95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1111</v>
      </c>
      <c r="B777" s="3" t="s">
        <v>2</v>
      </c>
      <c r="C777" s="3">
        <v>21</v>
      </c>
      <c r="D777" s="3" t="s">
        <v>3</v>
      </c>
      <c r="E777" s="3" t="s">
        <v>1107</v>
      </c>
      <c r="F777" s="3" t="s">
        <v>5</v>
      </c>
      <c r="G777" s="13">
        <f>(A779*A780+B779*B780+C779*C780+D779*D780+E779*E780+F779*F780+G779*G780)/C777</f>
        <v>91.333333333333329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1170</v>
      </c>
      <c r="B778" s="3" t="s">
        <v>1110</v>
      </c>
      <c r="C778" s="3" t="s">
        <v>1112</v>
      </c>
      <c r="D778" s="3" t="s">
        <v>1113</v>
      </c>
      <c r="E778" s="3" t="s">
        <v>1114</v>
      </c>
      <c r="F778" s="3" t="s">
        <v>1108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96</v>
      </c>
      <c r="B780" s="2">
        <v>95</v>
      </c>
      <c r="C780" s="2">
        <v>98</v>
      </c>
      <c r="D780" s="2">
        <v>88</v>
      </c>
      <c r="E780" s="2">
        <v>89</v>
      </c>
      <c r="F780" s="2">
        <v>94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1115</v>
      </c>
      <c r="B782" s="3" t="s">
        <v>2</v>
      </c>
      <c r="C782" s="3">
        <v>14</v>
      </c>
      <c r="D782" s="3" t="s">
        <v>3</v>
      </c>
      <c r="E782" s="3" t="s">
        <v>235</v>
      </c>
      <c r="F782" s="3" t="s">
        <v>5</v>
      </c>
      <c r="G782" s="13">
        <f>(A784*A785+B784*B785+C784*C785+D784*D785+E784*E785)/C782</f>
        <v>95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1116</v>
      </c>
      <c r="B783" s="3" t="s">
        <v>1117</v>
      </c>
      <c r="C783" s="1" t="s">
        <v>1169</v>
      </c>
      <c r="D783" s="3" t="s">
        <v>1118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97</v>
      </c>
      <c r="B785" s="22">
        <v>99</v>
      </c>
      <c r="C785" s="22">
        <v>56</v>
      </c>
      <c r="D785" s="22">
        <v>98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1119</v>
      </c>
      <c r="B787" s="3" t="s">
        <v>2</v>
      </c>
      <c r="C787" s="3">
        <v>24</v>
      </c>
      <c r="D787" s="3" t="s">
        <v>3</v>
      </c>
      <c r="E787" s="3" t="s">
        <v>1120</v>
      </c>
      <c r="F787" s="3" t="s">
        <v>5</v>
      </c>
      <c r="G787" s="13">
        <f>(A789*A790+B789*B790+C789*C790+D789*D790+E789*E790+F789*F790+G789*G790)/C787</f>
        <v>94.25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1121</v>
      </c>
      <c r="B788" s="3" t="s">
        <v>1122</v>
      </c>
      <c r="C788" s="3" t="s">
        <v>1123</v>
      </c>
      <c r="D788" s="3" t="s">
        <v>1124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85</v>
      </c>
      <c r="B790" s="2">
        <v>98</v>
      </c>
      <c r="C790" s="2">
        <v>97</v>
      </c>
      <c r="D790" s="2">
        <v>97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1125</v>
      </c>
      <c r="B792" s="3" t="s">
        <v>2</v>
      </c>
      <c r="C792" s="3">
        <v>23</v>
      </c>
      <c r="D792" s="3" t="s">
        <v>3</v>
      </c>
      <c r="E792" s="3" t="s">
        <v>1126</v>
      </c>
      <c r="F792" s="3" t="s">
        <v>5</v>
      </c>
      <c r="G792" s="13">
        <f>(A794*A795+B794*B795+C794*C795+D794*D795+E794*E795)/C792</f>
        <v>83.043478260869563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1127</v>
      </c>
      <c r="B793" s="3" t="s">
        <v>1112</v>
      </c>
      <c r="C793" s="3" t="s">
        <v>1128</v>
      </c>
      <c r="D793" s="3" t="s">
        <v>1129</v>
      </c>
      <c r="E793" s="3" t="s">
        <v>1130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57</v>
      </c>
      <c r="B795" s="2">
        <v>98</v>
      </c>
      <c r="C795" s="2">
        <v>86</v>
      </c>
      <c r="D795" s="2">
        <v>96</v>
      </c>
      <c r="E795" s="2">
        <v>79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1131</v>
      </c>
      <c r="B797" s="3" t="s">
        <v>2</v>
      </c>
      <c r="C797" s="3">
        <v>36</v>
      </c>
      <c r="D797" s="3" t="s">
        <v>3</v>
      </c>
      <c r="E797" s="3" t="s">
        <v>1126</v>
      </c>
      <c r="F797" s="3" t="s">
        <v>5</v>
      </c>
      <c r="G797" s="13">
        <f>(A799*A800+B799*B800+C799*C800+D799*D800+E799*E800+F799*F800+G799*G800)/C797</f>
        <v>90.666666666666671</v>
      </c>
      <c r="H797" s="3"/>
      <c r="I797" s="3"/>
      <c r="J797" s="3"/>
      <c r="K797" s="3"/>
    </row>
    <row r="798" spans="1:51" s="1" customFormat="1" ht="12.75">
      <c r="A798" s="3" t="s">
        <v>1132</v>
      </c>
      <c r="B798" s="3" t="s">
        <v>1133</v>
      </c>
      <c r="C798" s="3" t="s">
        <v>1134</v>
      </c>
      <c r="D798" s="3" t="s">
        <v>1135</v>
      </c>
      <c r="E798" s="3" t="s">
        <v>1136</v>
      </c>
      <c r="F798" s="1" t="s">
        <v>1137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91</v>
      </c>
      <c r="B800" s="2">
        <v>95</v>
      </c>
      <c r="C800" s="2">
        <v>88</v>
      </c>
      <c r="D800" s="2">
        <v>88</v>
      </c>
      <c r="E800" s="2">
        <v>91</v>
      </c>
      <c r="F800" s="2">
        <v>91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1138</v>
      </c>
      <c r="B802" s="3" t="s">
        <v>2</v>
      </c>
      <c r="C802" s="3">
        <v>30</v>
      </c>
      <c r="D802" s="3" t="s">
        <v>3</v>
      </c>
      <c r="E802" s="3" t="s">
        <v>1139</v>
      </c>
      <c r="F802" s="3" t="s">
        <v>5</v>
      </c>
      <c r="G802" s="13">
        <f>(A804*A805+B804*B805+C804*C805+D804*D805+E804*E805+F804*F805)/C802</f>
        <v>91.466666666666669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1140</v>
      </c>
      <c r="B803" s="3" t="s">
        <v>1141</v>
      </c>
      <c r="C803" s="3" t="s">
        <v>1142</v>
      </c>
      <c r="D803" s="3" t="s">
        <v>1143</v>
      </c>
      <c r="E803" s="3" t="s">
        <v>1130</v>
      </c>
      <c r="F803" s="3" t="s">
        <v>1144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96</v>
      </c>
      <c r="B805" s="2">
        <v>90</v>
      </c>
      <c r="C805" s="2">
        <v>95</v>
      </c>
      <c r="D805" s="2">
        <v>97</v>
      </c>
      <c r="E805" s="2">
        <v>79</v>
      </c>
      <c r="F805" s="2">
        <v>84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1145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96.15384615384616</v>
      </c>
      <c r="H807" s="3"/>
      <c r="I807" s="3"/>
      <c r="J807" s="3"/>
      <c r="K807" s="3"/>
    </row>
    <row r="808" spans="1:51" s="1" customFormat="1" ht="12">
      <c r="A808" s="3" t="s">
        <v>1146</v>
      </c>
      <c r="B808" s="3" t="s">
        <v>1147</v>
      </c>
      <c r="C808" s="3" t="s">
        <v>1148</v>
      </c>
      <c r="D808" s="3" t="s">
        <v>1149</v>
      </c>
      <c r="E808" s="3" t="s">
        <v>1150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97</v>
      </c>
      <c r="B810" s="2">
        <v>96</v>
      </c>
      <c r="C810" s="2">
        <v>98</v>
      </c>
      <c r="D810" s="2">
        <v>93</v>
      </c>
      <c r="E810" s="2">
        <v>98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1151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91.214285714285708</v>
      </c>
      <c r="H812" s="3"/>
      <c r="I812" s="3"/>
      <c r="J812" s="3"/>
      <c r="K812" s="3"/>
    </row>
    <row r="813" spans="1:51" s="1" customFormat="1" ht="12">
      <c r="A813" s="1" t="s">
        <v>1152</v>
      </c>
      <c r="B813" s="3" t="s">
        <v>1153</v>
      </c>
      <c r="C813" s="3" t="s">
        <v>1154</v>
      </c>
      <c r="D813" s="3"/>
      <c r="E813" s="3" t="s">
        <v>1150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92</v>
      </c>
      <c r="B815" s="2">
        <v>97</v>
      </c>
      <c r="C815" s="2">
        <v>85</v>
      </c>
      <c r="D815" s="2"/>
      <c r="E815" s="2">
        <v>98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7"/>
  <sheetViews>
    <sheetView tabSelected="1" topLeftCell="A19" workbookViewId="0">
      <selection activeCell="I44" sqref="I44"/>
    </sheetView>
  </sheetViews>
  <sheetFormatPr defaultRowHeight="13.5"/>
  <cols>
    <col min="1" max="1" width="9.75" customWidth="1"/>
    <col min="2" max="2" width="6.75" customWidth="1"/>
    <col min="3" max="3" width="7.875" customWidth="1"/>
    <col min="4" max="4" width="8.5" customWidth="1"/>
    <col min="5" max="5" width="5.75" style="59" customWidth="1"/>
    <col min="6" max="6" width="9.75" customWidth="1"/>
    <col min="7" max="7" width="9.25" customWidth="1"/>
    <col min="8" max="8" width="9.375" customWidth="1"/>
    <col min="9" max="9" width="7.625" customWidth="1"/>
  </cols>
  <sheetData>
    <row r="1" spans="1:9">
      <c r="A1" s="62" t="s">
        <v>1236</v>
      </c>
      <c r="B1" s="62"/>
      <c r="C1" s="62"/>
      <c r="D1" s="62"/>
      <c r="E1" s="62"/>
      <c r="F1" s="63" t="s">
        <v>1237</v>
      </c>
      <c r="G1" s="63"/>
      <c r="H1" s="63"/>
      <c r="I1" s="63"/>
    </row>
    <row r="2" spans="1:9" s="59" customFormat="1">
      <c r="A2" s="64" t="s">
        <v>1172</v>
      </c>
      <c r="B2" s="64" t="s">
        <v>1238</v>
      </c>
      <c r="C2" s="64" t="s">
        <v>1202</v>
      </c>
      <c r="D2" s="64" t="s">
        <v>1203</v>
      </c>
      <c r="E2" s="64" t="s">
        <v>1204</v>
      </c>
      <c r="F2" s="69" t="s">
        <v>1172</v>
      </c>
      <c r="G2" s="69" t="s">
        <v>1180</v>
      </c>
      <c r="H2" s="69" t="s">
        <v>1202</v>
      </c>
      <c r="I2" s="69" t="s">
        <v>1203</v>
      </c>
    </row>
    <row r="3" spans="1:9">
      <c r="A3" s="75" t="s">
        <v>1179</v>
      </c>
      <c r="B3" s="76">
        <v>37</v>
      </c>
      <c r="C3" s="76" t="s">
        <v>161</v>
      </c>
      <c r="D3" s="77">
        <v>98.081081081081081</v>
      </c>
      <c r="E3" s="82">
        <v>1</v>
      </c>
      <c r="F3" s="69" t="s">
        <v>1181</v>
      </c>
      <c r="G3" s="69" t="s">
        <v>1174</v>
      </c>
      <c r="H3" s="69" t="s">
        <v>113</v>
      </c>
      <c r="I3" s="69">
        <v>99</v>
      </c>
    </row>
    <row r="4" spans="1:9">
      <c r="A4" s="75" t="s">
        <v>1184</v>
      </c>
      <c r="B4" s="76">
        <v>24</v>
      </c>
      <c r="C4" s="76" t="s">
        <v>161</v>
      </c>
      <c r="D4" s="77">
        <v>96.5</v>
      </c>
      <c r="E4" s="82">
        <v>2</v>
      </c>
      <c r="F4" s="69" t="s">
        <v>1182</v>
      </c>
      <c r="G4" s="69" t="s">
        <v>1173</v>
      </c>
      <c r="H4" s="69" t="s">
        <v>121</v>
      </c>
      <c r="I4" s="69">
        <v>99</v>
      </c>
    </row>
    <row r="5" spans="1:9">
      <c r="A5" s="75" t="s">
        <v>1185</v>
      </c>
      <c r="B5" s="76">
        <v>34</v>
      </c>
      <c r="C5" s="76" t="s">
        <v>205</v>
      </c>
      <c r="D5" s="77">
        <v>95.5</v>
      </c>
      <c r="E5" s="82">
        <v>3</v>
      </c>
      <c r="F5" s="70" t="s">
        <v>1183</v>
      </c>
      <c r="G5" s="69" t="s">
        <v>1175</v>
      </c>
      <c r="H5" s="70" t="s">
        <v>138</v>
      </c>
      <c r="I5" s="69">
        <v>99</v>
      </c>
    </row>
    <row r="6" spans="1:9">
      <c r="A6" s="75" t="s">
        <v>1205</v>
      </c>
      <c r="B6" s="76">
        <v>30</v>
      </c>
      <c r="C6" s="76" t="s">
        <v>213</v>
      </c>
      <c r="D6" s="77">
        <v>94.933333333333337</v>
      </c>
      <c r="E6" s="82">
        <v>4</v>
      </c>
      <c r="F6" s="70"/>
      <c r="G6" s="69" t="s">
        <v>1176</v>
      </c>
      <c r="H6" s="70"/>
      <c r="I6" s="69">
        <v>99</v>
      </c>
    </row>
    <row r="7" spans="1:9">
      <c r="A7" s="75" t="s">
        <v>1206</v>
      </c>
      <c r="B7" s="76">
        <v>30</v>
      </c>
      <c r="C7" s="76" t="s">
        <v>32</v>
      </c>
      <c r="D7" s="77">
        <v>94.8</v>
      </c>
      <c r="E7" s="82">
        <v>5</v>
      </c>
      <c r="F7" s="70" t="s">
        <v>1184</v>
      </c>
      <c r="G7" s="69" t="s">
        <v>1177</v>
      </c>
      <c r="H7" s="70" t="s">
        <v>161</v>
      </c>
      <c r="I7" s="69">
        <v>99</v>
      </c>
    </row>
    <row r="8" spans="1:9">
      <c r="A8" s="75" t="s">
        <v>1207</v>
      </c>
      <c r="B8" s="76">
        <v>32</v>
      </c>
      <c r="C8" s="76" t="s">
        <v>173</v>
      </c>
      <c r="D8" s="77">
        <v>93.8125</v>
      </c>
      <c r="E8" s="82">
        <v>6</v>
      </c>
      <c r="F8" s="70"/>
      <c r="G8" s="69" t="s">
        <v>1178</v>
      </c>
      <c r="H8" s="70"/>
      <c r="I8" s="69">
        <v>99</v>
      </c>
    </row>
    <row r="9" spans="1:9">
      <c r="A9" s="78" t="s">
        <v>1208</v>
      </c>
      <c r="B9" s="76">
        <v>24</v>
      </c>
      <c r="C9" s="76" t="s">
        <v>61</v>
      </c>
      <c r="D9" s="77">
        <v>93.708333333333329</v>
      </c>
      <c r="E9" s="82">
        <v>7</v>
      </c>
      <c r="F9" s="69" t="s">
        <v>1185</v>
      </c>
      <c r="G9" s="69" t="s">
        <v>210</v>
      </c>
      <c r="H9" s="69" t="s">
        <v>205</v>
      </c>
      <c r="I9" s="69">
        <v>99</v>
      </c>
    </row>
    <row r="10" spans="1:9">
      <c r="A10" s="75" t="s">
        <v>1209</v>
      </c>
      <c r="B10" s="76">
        <v>22</v>
      </c>
      <c r="C10" s="76" t="s">
        <v>167</v>
      </c>
      <c r="D10" s="77">
        <v>93.318181818181813</v>
      </c>
      <c r="E10" s="82">
        <v>8</v>
      </c>
      <c r="F10" s="69" t="s">
        <v>1179</v>
      </c>
      <c r="G10" s="69" t="s">
        <v>227</v>
      </c>
      <c r="H10" s="69" t="s">
        <v>161</v>
      </c>
      <c r="I10" s="69">
        <v>99</v>
      </c>
    </row>
    <row r="11" spans="1:9">
      <c r="A11" s="75" t="s">
        <v>179</v>
      </c>
      <c r="B11" s="76">
        <v>41</v>
      </c>
      <c r="C11" s="76" t="s">
        <v>180</v>
      </c>
      <c r="D11" s="77">
        <v>93.317073170731703</v>
      </c>
      <c r="E11" s="82">
        <v>9</v>
      </c>
      <c r="F11" s="65"/>
      <c r="G11" s="65"/>
      <c r="H11" s="65"/>
      <c r="I11" s="65"/>
    </row>
    <row r="12" spans="1:9">
      <c r="A12" s="75" t="s">
        <v>1183</v>
      </c>
      <c r="B12" s="76">
        <v>34</v>
      </c>
      <c r="C12" s="76" t="s">
        <v>138</v>
      </c>
      <c r="D12" s="77">
        <v>93.235294117647058</v>
      </c>
      <c r="E12" s="82">
        <v>10</v>
      </c>
      <c r="F12" s="66" t="s">
        <v>1210</v>
      </c>
      <c r="G12" s="66"/>
      <c r="H12" s="66"/>
      <c r="I12" s="66"/>
    </row>
    <row r="13" spans="1:9">
      <c r="A13" s="75" t="s">
        <v>1211</v>
      </c>
      <c r="B13" s="76">
        <v>27</v>
      </c>
      <c r="C13" s="76" t="s">
        <v>173</v>
      </c>
      <c r="D13" s="77">
        <v>93.074074074074076</v>
      </c>
      <c r="E13" s="64">
        <v>11</v>
      </c>
      <c r="F13" s="69" t="s">
        <v>1212</v>
      </c>
      <c r="G13" s="69" t="s">
        <v>1213</v>
      </c>
      <c r="H13" s="69" t="s">
        <v>1214</v>
      </c>
      <c r="I13" s="69" t="s">
        <v>1215</v>
      </c>
    </row>
    <row r="14" spans="1:9">
      <c r="A14" s="75" t="s">
        <v>1216</v>
      </c>
      <c r="B14" s="76">
        <v>32</v>
      </c>
      <c r="C14" s="76" t="s">
        <v>189</v>
      </c>
      <c r="D14" s="77">
        <v>93.0625</v>
      </c>
      <c r="E14" s="64">
        <v>12</v>
      </c>
      <c r="F14" s="69" t="s">
        <v>1186</v>
      </c>
      <c r="G14" s="69" t="s">
        <v>1187</v>
      </c>
      <c r="H14" s="69" t="s">
        <v>11</v>
      </c>
      <c r="I14" s="69">
        <v>69</v>
      </c>
    </row>
    <row r="15" spans="1:9">
      <c r="A15" s="75" t="s">
        <v>1217</v>
      </c>
      <c r="B15" s="76">
        <v>35</v>
      </c>
      <c r="C15" s="76" t="s">
        <v>235</v>
      </c>
      <c r="D15" s="77">
        <v>92.885714285714286</v>
      </c>
      <c r="E15" s="64">
        <v>13</v>
      </c>
      <c r="F15" s="70" t="s">
        <v>1188</v>
      </c>
      <c r="G15" s="69" t="s">
        <v>1189</v>
      </c>
      <c r="H15" s="71" t="s">
        <v>25</v>
      </c>
      <c r="I15" s="69">
        <v>45</v>
      </c>
    </row>
    <row r="16" spans="1:9">
      <c r="A16" s="75" t="s">
        <v>1218</v>
      </c>
      <c r="B16" s="76">
        <v>23</v>
      </c>
      <c r="C16" s="76" t="s">
        <v>91</v>
      </c>
      <c r="D16" s="77">
        <v>92.043478260869563</v>
      </c>
      <c r="E16" s="64">
        <v>14</v>
      </c>
      <c r="F16" s="70"/>
      <c r="G16" s="69" t="s">
        <v>1190</v>
      </c>
      <c r="H16" s="71"/>
      <c r="I16" s="69">
        <v>65</v>
      </c>
    </row>
    <row r="17" spans="1:9">
      <c r="A17" s="75" t="s">
        <v>1219</v>
      </c>
      <c r="B17" s="76">
        <v>35</v>
      </c>
      <c r="C17" s="76" t="s">
        <v>153</v>
      </c>
      <c r="D17" s="77">
        <v>92</v>
      </c>
      <c r="E17" s="64">
        <v>15</v>
      </c>
      <c r="F17" s="69" t="s">
        <v>1191</v>
      </c>
      <c r="G17" s="69" t="s">
        <v>1192</v>
      </c>
      <c r="H17" s="69" t="s">
        <v>39</v>
      </c>
      <c r="I17" s="69">
        <v>58</v>
      </c>
    </row>
    <row r="18" spans="1:9">
      <c r="A18" s="75" t="s">
        <v>1220</v>
      </c>
      <c r="B18" s="76">
        <v>16</v>
      </c>
      <c r="C18" s="76" t="s">
        <v>4</v>
      </c>
      <c r="D18" s="77">
        <v>91.5</v>
      </c>
      <c r="E18" s="64">
        <v>16</v>
      </c>
      <c r="F18" s="69" t="s">
        <v>1193</v>
      </c>
      <c r="G18" s="69" t="s">
        <v>1194</v>
      </c>
      <c r="H18" s="69" t="s">
        <v>54</v>
      </c>
      <c r="I18" s="69">
        <v>63</v>
      </c>
    </row>
    <row r="19" spans="1:9">
      <c r="A19" s="75" t="s">
        <v>1221</v>
      </c>
      <c r="B19" s="76">
        <v>29</v>
      </c>
      <c r="C19" s="79" t="s">
        <v>47</v>
      </c>
      <c r="D19" s="77">
        <v>91.482758620689651</v>
      </c>
      <c r="E19" s="64">
        <v>17</v>
      </c>
      <c r="F19" s="69" t="s">
        <v>1195</v>
      </c>
      <c r="G19" s="69" t="s">
        <v>1196</v>
      </c>
      <c r="H19" s="69" t="s">
        <v>68</v>
      </c>
      <c r="I19" s="69">
        <v>51</v>
      </c>
    </row>
    <row r="20" spans="1:9">
      <c r="A20" s="75" t="s">
        <v>1222</v>
      </c>
      <c r="B20" s="76">
        <v>25</v>
      </c>
      <c r="C20" s="76" t="s">
        <v>32</v>
      </c>
      <c r="D20" s="77">
        <v>91.24</v>
      </c>
      <c r="E20" s="64">
        <v>18</v>
      </c>
      <c r="F20" s="69" t="s">
        <v>1197</v>
      </c>
      <c r="G20" s="69" t="s">
        <v>1198</v>
      </c>
      <c r="H20" s="69" t="s">
        <v>76</v>
      </c>
      <c r="I20" s="69">
        <v>50</v>
      </c>
    </row>
    <row r="21" spans="1:9">
      <c r="A21" s="75" t="s">
        <v>1223</v>
      </c>
      <c r="B21" s="76">
        <v>25</v>
      </c>
      <c r="C21" s="76" t="s">
        <v>32</v>
      </c>
      <c r="D21" s="77">
        <v>91.16</v>
      </c>
      <c r="E21" s="64">
        <v>19</v>
      </c>
      <c r="F21" s="69" t="s">
        <v>1199</v>
      </c>
      <c r="G21" s="69" t="s">
        <v>108</v>
      </c>
      <c r="H21" s="72" t="s">
        <v>106</v>
      </c>
      <c r="I21" s="69">
        <v>61</v>
      </c>
    </row>
    <row r="22" spans="1:9">
      <c r="A22" s="75" t="s">
        <v>1181</v>
      </c>
      <c r="B22" s="76">
        <v>36</v>
      </c>
      <c r="C22" s="76" t="s">
        <v>113</v>
      </c>
      <c r="D22" s="77">
        <v>89.333333333333329</v>
      </c>
      <c r="E22" s="64">
        <v>20</v>
      </c>
      <c r="F22" s="69" t="s">
        <v>1182</v>
      </c>
      <c r="G22" s="69" t="s">
        <v>1200</v>
      </c>
      <c r="H22" s="69" t="s">
        <v>121</v>
      </c>
      <c r="I22" s="69">
        <v>70</v>
      </c>
    </row>
    <row r="23" spans="1:9">
      <c r="A23" s="75" t="s">
        <v>1182</v>
      </c>
      <c r="B23" s="76">
        <v>51</v>
      </c>
      <c r="C23" s="76" t="s">
        <v>121</v>
      </c>
      <c r="D23" s="77">
        <v>88.941176470588232</v>
      </c>
      <c r="E23" s="64">
        <v>21</v>
      </c>
      <c r="F23" s="69" t="s">
        <v>1201</v>
      </c>
      <c r="G23" s="69" t="s">
        <v>190</v>
      </c>
      <c r="H23" s="69" t="s">
        <v>189</v>
      </c>
      <c r="I23" s="69">
        <v>58</v>
      </c>
    </row>
    <row r="24" spans="1:9">
      <c r="A24" s="75" t="s">
        <v>1224</v>
      </c>
      <c r="B24" s="76">
        <v>29</v>
      </c>
      <c r="C24" s="76" t="s">
        <v>98</v>
      </c>
      <c r="D24" s="77">
        <v>88.58620689655173</v>
      </c>
      <c r="E24" s="64">
        <v>22</v>
      </c>
      <c r="F24" s="67"/>
      <c r="G24" s="67"/>
      <c r="H24" s="67"/>
      <c r="I24" s="67"/>
    </row>
    <row r="25" spans="1:9">
      <c r="A25" s="75" t="s">
        <v>1225</v>
      </c>
      <c r="B25" s="80">
        <v>34</v>
      </c>
      <c r="C25" s="80" t="s">
        <v>16</v>
      </c>
      <c r="D25" s="77">
        <v>88.205882352941174</v>
      </c>
      <c r="E25" s="64">
        <v>23</v>
      </c>
      <c r="F25" s="73" t="s">
        <v>1226</v>
      </c>
      <c r="G25" s="74"/>
      <c r="H25" s="74"/>
      <c r="I25" s="67"/>
    </row>
    <row r="26" spans="1:9">
      <c r="A26" s="75" t="s">
        <v>1227</v>
      </c>
      <c r="B26" s="80">
        <v>18</v>
      </c>
      <c r="C26" s="80" t="s">
        <v>4</v>
      </c>
      <c r="D26" s="77">
        <v>88.166666666666671</v>
      </c>
      <c r="E26" s="64">
        <v>24</v>
      </c>
      <c r="F26" s="69" t="s">
        <v>1228</v>
      </c>
      <c r="G26" s="69" t="s">
        <v>1229</v>
      </c>
      <c r="H26" s="64" t="s">
        <v>1230</v>
      </c>
      <c r="I26" s="67"/>
    </row>
    <row r="27" spans="1:9">
      <c r="A27" s="75" t="s">
        <v>1231</v>
      </c>
      <c r="B27" s="76">
        <v>27</v>
      </c>
      <c r="C27" s="76" t="s">
        <v>146</v>
      </c>
      <c r="D27" s="77">
        <v>88.148148148148152</v>
      </c>
      <c r="E27" s="64">
        <v>25</v>
      </c>
      <c r="F27" s="69" t="s">
        <v>1243</v>
      </c>
      <c r="G27" s="64">
        <v>88.980400000000003</v>
      </c>
      <c r="H27" s="64">
        <v>1</v>
      </c>
      <c r="I27" s="67"/>
    </row>
    <row r="28" spans="1:9">
      <c r="A28" s="75" t="s">
        <v>1232</v>
      </c>
      <c r="B28" s="76">
        <v>25</v>
      </c>
      <c r="C28" s="76" t="s">
        <v>98</v>
      </c>
      <c r="D28" s="77">
        <v>86.28</v>
      </c>
      <c r="E28" s="64">
        <v>26</v>
      </c>
      <c r="F28" s="69" t="s">
        <v>1239</v>
      </c>
      <c r="G28" s="64">
        <v>88.9666</v>
      </c>
      <c r="H28" s="64">
        <v>2</v>
      </c>
      <c r="I28" s="67"/>
    </row>
    <row r="29" spans="1:9">
      <c r="A29" s="75" t="s">
        <v>1186</v>
      </c>
      <c r="B29" s="76">
        <v>19</v>
      </c>
      <c r="C29" s="76" t="s">
        <v>11</v>
      </c>
      <c r="D29" s="77">
        <v>86.05263157894737</v>
      </c>
      <c r="E29" s="64">
        <v>27</v>
      </c>
      <c r="F29" s="69" t="s">
        <v>1240</v>
      </c>
      <c r="G29" s="64">
        <v>86.008899999999997</v>
      </c>
      <c r="H29" s="64">
        <v>3</v>
      </c>
      <c r="I29" s="67"/>
    </row>
    <row r="30" spans="1:9">
      <c r="A30" s="75" t="s">
        <v>1233</v>
      </c>
      <c r="B30" s="76">
        <v>18</v>
      </c>
      <c r="C30" s="76" t="s">
        <v>133</v>
      </c>
      <c r="D30" s="77">
        <v>86</v>
      </c>
      <c r="E30" s="81">
        <v>28</v>
      </c>
      <c r="F30" s="69" t="s">
        <v>1241</v>
      </c>
      <c r="G30" s="64">
        <v>84.575100000000006</v>
      </c>
      <c r="H30" s="64">
        <v>4</v>
      </c>
      <c r="I30" s="67"/>
    </row>
    <row r="31" spans="1:9">
      <c r="A31" s="75" t="s">
        <v>1234</v>
      </c>
      <c r="B31" s="76">
        <v>25</v>
      </c>
      <c r="C31" s="76" t="s">
        <v>84</v>
      </c>
      <c r="D31" s="77">
        <v>84.92</v>
      </c>
      <c r="E31" s="81">
        <v>29</v>
      </c>
      <c r="F31" s="69" t="s">
        <v>1242</v>
      </c>
      <c r="G31" s="64">
        <v>83.448099999999997</v>
      </c>
      <c r="H31" s="64">
        <v>5</v>
      </c>
      <c r="I31" s="67"/>
    </row>
    <row r="32" spans="1:9">
      <c r="A32" s="75" t="s">
        <v>1191</v>
      </c>
      <c r="B32" s="76">
        <v>27</v>
      </c>
      <c r="C32" s="76" t="s">
        <v>39</v>
      </c>
      <c r="D32" s="77">
        <v>84.592592592592595</v>
      </c>
      <c r="E32" s="81">
        <v>30</v>
      </c>
      <c r="F32" s="67"/>
      <c r="G32" s="67"/>
      <c r="H32" s="67"/>
      <c r="I32" s="67"/>
    </row>
    <row r="33" spans="1:9">
      <c r="A33" s="75" t="s">
        <v>1235</v>
      </c>
      <c r="B33" s="76">
        <v>26</v>
      </c>
      <c r="C33" s="76" t="s">
        <v>198</v>
      </c>
      <c r="D33" s="77">
        <v>84.230769230769226</v>
      </c>
      <c r="E33" s="81">
        <v>31</v>
      </c>
      <c r="F33" s="67"/>
      <c r="G33" s="67"/>
      <c r="H33" s="67"/>
      <c r="I33" s="67"/>
    </row>
    <row r="34" spans="1:9">
      <c r="A34" s="75" t="s">
        <v>1195</v>
      </c>
      <c r="B34" s="76">
        <v>28</v>
      </c>
      <c r="C34" s="76" t="s">
        <v>68</v>
      </c>
      <c r="D34" s="77">
        <v>83.571428571428569</v>
      </c>
      <c r="E34" s="81">
        <v>32</v>
      </c>
      <c r="F34" s="67"/>
      <c r="G34" s="67"/>
      <c r="H34" s="67"/>
      <c r="I34" s="67"/>
    </row>
    <row r="35" spans="1:9">
      <c r="A35" s="75" t="s">
        <v>1193</v>
      </c>
      <c r="B35" s="76">
        <v>30</v>
      </c>
      <c r="C35" s="76" t="s">
        <v>54</v>
      </c>
      <c r="D35" s="77">
        <v>83.4</v>
      </c>
      <c r="E35" s="81">
        <v>33</v>
      </c>
      <c r="F35" s="67"/>
      <c r="G35" s="67"/>
      <c r="H35" s="67"/>
      <c r="I35" s="67"/>
    </row>
    <row r="36" spans="1:9">
      <c r="A36" s="75" t="s">
        <v>1199</v>
      </c>
      <c r="B36" s="76">
        <v>20</v>
      </c>
      <c r="C36" s="79" t="s">
        <v>106</v>
      </c>
      <c r="D36" s="77">
        <v>80.8</v>
      </c>
      <c r="E36" s="81">
        <v>34</v>
      </c>
      <c r="F36" s="67"/>
      <c r="G36" s="67"/>
      <c r="H36" s="67"/>
      <c r="I36" s="67"/>
    </row>
    <row r="37" spans="1:9">
      <c r="A37" s="75" t="s">
        <v>1188</v>
      </c>
      <c r="B37" s="76">
        <v>28</v>
      </c>
      <c r="C37" s="79" t="s">
        <v>25</v>
      </c>
      <c r="D37" s="77">
        <v>76.178571428571431</v>
      </c>
      <c r="E37" s="81">
        <v>35</v>
      </c>
      <c r="F37" s="67"/>
      <c r="G37" s="67"/>
      <c r="H37" s="67"/>
      <c r="I37" s="67"/>
    </row>
    <row r="38" spans="1:9">
      <c r="A38" s="75" t="s">
        <v>1197</v>
      </c>
      <c r="B38" s="76">
        <v>33</v>
      </c>
      <c r="C38" s="76" t="s">
        <v>76</v>
      </c>
      <c r="D38" s="77">
        <v>75.63636363636364</v>
      </c>
      <c r="E38" s="81">
        <v>36</v>
      </c>
      <c r="F38" s="67"/>
      <c r="G38" s="67"/>
      <c r="H38" s="67"/>
      <c r="I38" s="67"/>
    </row>
    <row r="39" spans="1:9">
      <c r="A39" s="75" t="s">
        <v>1201</v>
      </c>
      <c r="B39" s="76">
        <v>15</v>
      </c>
      <c r="C39" s="76" t="s">
        <v>189</v>
      </c>
      <c r="D39" s="77">
        <v>73.066666666666663</v>
      </c>
      <c r="E39" s="81">
        <v>37</v>
      </c>
      <c r="F39" s="67"/>
      <c r="G39" s="67"/>
      <c r="H39" s="67"/>
      <c r="I39" s="67"/>
    </row>
    <row r="40" spans="1:9">
      <c r="A40" s="67"/>
      <c r="B40" s="67"/>
      <c r="C40" s="67"/>
      <c r="D40" s="67">
        <f>AVERAGE(D3:D39)</f>
        <v>88.966615126195265</v>
      </c>
      <c r="E40" s="68"/>
      <c r="F40" s="67"/>
      <c r="G40" s="67"/>
      <c r="H40" s="67"/>
      <c r="I40" s="67"/>
    </row>
    <row r="41" spans="1:9">
      <c r="A41" s="61"/>
      <c r="B41" s="61"/>
      <c r="C41" s="61"/>
      <c r="D41" s="61"/>
      <c r="E41" s="60"/>
      <c r="F41" s="61"/>
      <c r="G41" s="61"/>
      <c r="H41" s="61"/>
      <c r="I41" s="61"/>
    </row>
    <row r="53" spans="19:19">
      <c r="S53" s="1"/>
    </row>
    <row r="54" spans="19:19">
      <c r="S54" s="1"/>
    </row>
    <row r="55" spans="19:19">
      <c r="S55" s="1"/>
    </row>
    <row r="56" spans="19:19">
      <c r="S56" s="2"/>
    </row>
    <row r="57" spans="19:19">
      <c r="S57" s="1"/>
    </row>
  </sheetData>
  <sortState ref="F27:G31">
    <sortCondition descending="1" ref="G27:G31"/>
  </sortState>
  <mergeCells count="10">
    <mergeCell ref="F25:H25"/>
    <mergeCell ref="F12:I12"/>
    <mergeCell ref="F15:F16"/>
    <mergeCell ref="H15:H16"/>
    <mergeCell ref="A1:E1"/>
    <mergeCell ref="F1:I1"/>
    <mergeCell ref="H5:H6"/>
    <mergeCell ref="F5:F6"/>
    <mergeCell ref="H7:H8"/>
    <mergeCell ref="F7:F8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10" workbookViewId="0">
      <selection activeCell="J36" sqref="J36"/>
    </sheetView>
  </sheetViews>
  <sheetFormatPr defaultRowHeight="13.5"/>
  <sheetData>
    <row r="1" spans="1:16" s="3" customFormat="1" ht="12">
      <c r="A1" s="12" t="s">
        <v>267</v>
      </c>
      <c r="B1" s="3" t="s">
        <v>2</v>
      </c>
      <c r="C1" s="23">
        <v>23</v>
      </c>
      <c r="D1" s="3" t="s">
        <v>3</v>
      </c>
      <c r="E1" s="3" t="s">
        <v>268</v>
      </c>
      <c r="F1" s="3" t="s">
        <v>5</v>
      </c>
      <c r="G1" s="13">
        <v>88.478260869565219</v>
      </c>
    </row>
    <row r="2" spans="1:16" s="3" customFormat="1" ht="12.75">
      <c r="A2" s="12" t="s">
        <v>273</v>
      </c>
      <c r="B2" s="3" t="s">
        <v>2</v>
      </c>
      <c r="C2" s="3">
        <v>36</v>
      </c>
      <c r="D2" s="3" t="s">
        <v>3</v>
      </c>
      <c r="E2" s="3" t="s">
        <v>274</v>
      </c>
      <c r="F2" s="3" t="s">
        <v>5</v>
      </c>
      <c r="G2" s="13">
        <v>89</v>
      </c>
      <c r="H2" s="21"/>
    </row>
    <row r="3" spans="1:16" s="3" customFormat="1" ht="12.75">
      <c r="A3" s="12" t="s">
        <v>281</v>
      </c>
      <c r="B3" s="3" t="s">
        <v>2</v>
      </c>
      <c r="C3" s="23">
        <v>12</v>
      </c>
      <c r="D3" s="3" t="s">
        <v>3</v>
      </c>
      <c r="E3" s="25" t="s">
        <v>282</v>
      </c>
      <c r="F3" s="3" t="s">
        <v>5</v>
      </c>
      <c r="G3" s="13">
        <v>95.5</v>
      </c>
      <c r="H3" s="21"/>
      <c r="J3" s="27"/>
    </row>
    <row r="4" spans="1:16" s="3" customFormat="1" ht="12">
      <c r="A4" s="12" t="s">
        <v>285</v>
      </c>
      <c r="B4" s="3" t="s">
        <v>2</v>
      </c>
      <c r="C4" s="23">
        <v>19</v>
      </c>
      <c r="D4" s="3" t="s">
        <v>3</v>
      </c>
      <c r="E4" s="3" t="s">
        <v>286</v>
      </c>
      <c r="F4" s="3" t="s">
        <v>5</v>
      </c>
      <c r="G4" s="13">
        <v>94.368421052631575</v>
      </c>
      <c r="H4" s="1"/>
      <c r="I4" s="1"/>
      <c r="J4" s="1"/>
    </row>
    <row r="5" spans="1:16" s="3" customFormat="1" ht="12.75">
      <c r="A5" s="12" t="s">
        <v>291</v>
      </c>
      <c r="B5" s="1" t="s">
        <v>2</v>
      </c>
      <c r="C5" s="1">
        <v>43</v>
      </c>
      <c r="D5" s="1" t="s">
        <v>3</v>
      </c>
      <c r="E5" s="1" t="s">
        <v>292</v>
      </c>
      <c r="F5" s="3" t="s">
        <v>5</v>
      </c>
      <c r="G5" s="13">
        <v>84.162790697674424</v>
      </c>
      <c r="H5" s="21"/>
      <c r="J5" s="27"/>
      <c r="M5" s="21"/>
    </row>
    <row r="6" spans="1:16" s="1" customFormat="1" ht="12">
      <c r="A6" s="12" t="s">
        <v>300</v>
      </c>
      <c r="B6" s="3" t="s">
        <v>2</v>
      </c>
      <c r="C6" s="23">
        <v>11</v>
      </c>
      <c r="D6" s="3" t="s">
        <v>3</v>
      </c>
      <c r="E6" s="3" t="s">
        <v>301</v>
      </c>
      <c r="F6" s="3" t="s">
        <v>5</v>
      </c>
      <c r="G6" s="13">
        <v>93.36363636363636</v>
      </c>
      <c r="H6" s="3"/>
      <c r="I6" s="3"/>
      <c r="J6" s="27"/>
      <c r="K6" s="27"/>
      <c r="L6" s="28"/>
    </row>
    <row r="7" spans="1:16" s="1" customFormat="1" ht="12.75">
      <c r="A7" s="12" t="s">
        <v>304</v>
      </c>
      <c r="B7" s="3" t="s">
        <v>2</v>
      </c>
      <c r="C7" s="23">
        <v>30</v>
      </c>
      <c r="D7" s="3" t="s">
        <v>3</v>
      </c>
      <c r="E7" s="3" t="s">
        <v>305</v>
      </c>
      <c r="F7" s="3" t="s">
        <v>5</v>
      </c>
      <c r="G7" s="13">
        <v>80.933333333333337</v>
      </c>
      <c r="H7" s="21"/>
      <c r="I7" s="3"/>
      <c r="J7" s="3"/>
      <c r="K7" s="3"/>
    </row>
    <row r="8" spans="1:16" s="4" customFormat="1" ht="12.75">
      <c r="A8" s="12" t="s">
        <v>312</v>
      </c>
      <c r="B8" s="3" t="s">
        <v>2</v>
      </c>
      <c r="C8" s="23">
        <v>36</v>
      </c>
      <c r="D8" s="3" t="s">
        <v>3</v>
      </c>
      <c r="E8" s="15" t="s">
        <v>313</v>
      </c>
      <c r="F8" s="3" t="s">
        <v>5</v>
      </c>
      <c r="G8" s="13">
        <v>79.166666666666671</v>
      </c>
      <c r="H8" s="21"/>
      <c r="I8" s="3"/>
      <c r="J8" s="3"/>
      <c r="K8" s="3"/>
      <c r="L8" s="3"/>
    </row>
    <row r="9" spans="1:16" s="4" customFormat="1" ht="12.75">
      <c r="A9" s="12" t="s">
        <v>320</v>
      </c>
      <c r="B9" s="1" t="s">
        <v>83</v>
      </c>
      <c r="C9" s="9">
        <v>38</v>
      </c>
      <c r="D9" s="1" t="s">
        <v>3</v>
      </c>
      <c r="E9" s="15" t="s">
        <v>268</v>
      </c>
      <c r="F9" s="1" t="s">
        <v>5</v>
      </c>
      <c r="G9" s="13">
        <v>81.921052631578945</v>
      </c>
      <c r="H9" s="21"/>
      <c r="I9" s="3"/>
      <c r="J9" s="3"/>
      <c r="K9" s="3"/>
      <c r="L9" s="3"/>
    </row>
    <row r="10" spans="1:16" s="4" customFormat="1" ht="12">
      <c r="A10" s="12" t="s">
        <v>328</v>
      </c>
      <c r="B10" s="3" t="s">
        <v>2</v>
      </c>
      <c r="C10" s="3">
        <v>36</v>
      </c>
      <c r="D10" s="3" t="s">
        <v>3</v>
      </c>
      <c r="E10" s="25" t="s">
        <v>329</v>
      </c>
      <c r="F10" s="3" t="s">
        <v>5</v>
      </c>
      <c r="G10" s="13">
        <v>89.666666666666671</v>
      </c>
      <c r="H10" s="3"/>
      <c r="I10" s="3"/>
      <c r="J10" s="3"/>
      <c r="K10" s="3"/>
      <c r="L10" s="1"/>
    </row>
    <row r="11" spans="1:16" s="3" customFormat="1" ht="12.75">
      <c r="A11" s="12" t="s">
        <v>336</v>
      </c>
      <c r="B11" s="1" t="s">
        <v>2</v>
      </c>
      <c r="C11" s="9">
        <v>39</v>
      </c>
      <c r="D11" s="1" t="s">
        <v>3</v>
      </c>
      <c r="E11" s="1" t="s">
        <v>274</v>
      </c>
      <c r="F11" s="3" t="s">
        <v>5</v>
      </c>
      <c r="G11" s="13">
        <v>90.230769230769226</v>
      </c>
      <c r="H11" s="21"/>
      <c r="L11" s="1"/>
    </row>
    <row r="12" spans="1:16" s="3" customFormat="1" ht="12.75">
      <c r="A12" s="12" t="s">
        <v>344</v>
      </c>
      <c r="B12" s="3" t="s">
        <v>2</v>
      </c>
      <c r="C12" s="23">
        <v>32</v>
      </c>
      <c r="D12" s="3" t="s">
        <v>3</v>
      </c>
      <c r="E12" s="3" t="s">
        <v>345</v>
      </c>
      <c r="F12" s="3" t="s">
        <v>5</v>
      </c>
      <c r="G12" s="13">
        <v>77.625</v>
      </c>
      <c r="H12" s="21"/>
      <c r="I12" s="1"/>
      <c r="J12" s="1"/>
      <c r="L12" s="1"/>
    </row>
    <row r="13" spans="1:16" s="3" customFormat="1" ht="12.75">
      <c r="A13" s="12" t="s">
        <v>351</v>
      </c>
      <c r="B13" s="3" t="s">
        <v>2</v>
      </c>
      <c r="C13" s="3">
        <v>29</v>
      </c>
      <c r="D13" s="3" t="s">
        <v>3</v>
      </c>
      <c r="E13" s="26" t="s">
        <v>352</v>
      </c>
      <c r="F13" s="3" t="s">
        <v>5</v>
      </c>
      <c r="G13" s="13">
        <v>77.275862068965523</v>
      </c>
      <c r="H13" s="21"/>
      <c r="I13" s="1"/>
      <c r="J13" s="1"/>
      <c r="K13" s="1"/>
      <c r="L13" s="1"/>
      <c r="M13" s="1"/>
      <c r="N13" s="1"/>
      <c r="O13" s="1"/>
    </row>
    <row r="14" spans="1:16" s="3" customFormat="1" ht="12.75">
      <c r="A14" s="12" t="s">
        <v>358</v>
      </c>
      <c r="B14" s="3" t="s">
        <v>2</v>
      </c>
      <c r="C14" s="3">
        <v>30</v>
      </c>
      <c r="D14" s="3" t="s">
        <v>3</v>
      </c>
      <c r="E14" s="3" t="s">
        <v>359</v>
      </c>
      <c r="F14" s="3" t="s">
        <v>5</v>
      </c>
      <c r="G14" s="13">
        <v>92.6</v>
      </c>
      <c r="H14" s="21"/>
      <c r="I14" s="1"/>
      <c r="J14" s="1"/>
      <c r="K14" s="1"/>
      <c r="L14" s="1"/>
      <c r="M14" s="1"/>
      <c r="N14" s="1"/>
      <c r="O14" s="1"/>
    </row>
    <row r="15" spans="1:16" s="3" customFormat="1" ht="12.75">
      <c r="A15" s="12" t="s">
        <v>365</v>
      </c>
      <c r="B15" s="4" t="s">
        <v>2</v>
      </c>
      <c r="C15" s="3">
        <v>42</v>
      </c>
      <c r="D15" s="3" t="s">
        <v>3</v>
      </c>
      <c r="E15" s="26" t="s">
        <v>366</v>
      </c>
      <c r="F15" s="3" t="s">
        <v>5</v>
      </c>
      <c r="G15" s="13">
        <v>88.61904761904762</v>
      </c>
      <c r="H15" s="21"/>
      <c r="I15" s="1"/>
      <c r="J15" s="1"/>
      <c r="K15" s="1"/>
      <c r="L15" s="1"/>
      <c r="M15" s="1"/>
      <c r="N15" s="1"/>
      <c r="O15" s="1"/>
    </row>
    <row r="16" spans="1:16" s="3" customFormat="1" ht="12">
      <c r="A16" s="12" t="s">
        <v>374</v>
      </c>
      <c r="B16" s="1" t="s">
        <v>2</v>
      </c>
      <c r="C16" s="1">
        <v>36</v>
      </c>
      <c r="D16" s="1" t="s">
        <v>3</v>
      </c>
      <c r="E16" s="15" t="s">
        <v>1162</v>
      </c>
      <c r="F16" s="1" t="s">
        <v>5</v>
      </c>
      <c r="G16" s="13">
        <v>82.472222222222229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12" t="s">
        <v>381</v>
      </c>
      <c r="B17" s="1" t="s">
        <v>2</v>
      </c>
      <c r="C17" s="1">
        <v>30</v>
      </c>
      <c r="D17" s="1" t="s">
        <v>3</v>
      </c>
      <c r="E17" s="15" t="s">
        <v>382</v>
      </c>
      <c r="F17" s="1" t="s">
        <v>5</v>
      </c>
      <c r="G17" s="13">
        <v>89.2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12" t="s">
        <v>388</v>
      </c>
      <c r="B18" s="1" t="s">
        <v>2</v>
      </c>
      <c r="C18" s="1">
        <v>31</v>
      </c>
      <c r="D18" s="1" t="s">
        <v>3</v>
      </c>
      <c r="E18" s="26" t="s">
        <v>389</v>
      </c>
      <c r="F18" s="1" t="s">
        <v>5</v>
      </c>
      <c r="G18" s="13">
        <v>76.806451612903231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12" t="s">
        <v>396</v>
      </c>
      <c r="B19" s="1" t="s">
        <v>2</v>
      </c>
      <c r="C19" s="1">
        <v>31</v>
      </c>
      <c r="D19" s="1" t="s">
        <v>3</v>
      </c>
      <c r="E19" s="26" t="s">
        <v>389</v>
      </c>
      <c r="F19" s="1" t="s">
        <v>5</v>
      </c>
      <c r="G19" s="13">
        <v>88.612903225806448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12" t="s">
        <v>403</v>
      </c>
      <c r="B20" s="1" t="s">
        <v>2</v>
      </c>
      <c r="C20" s="1">
        <v>34</v>
      </c>
      <c r="D20" s="1" t="s">
        <v>3</v>
      </c>
      <c r="E20" s="26" t="s">
        <v>404</v>
      </c>
      <c r="F20" s="1" t="s">
        <v>5</v>
      </c>
      <c r="G20" s="13">
        <v>85.764705882352942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12" t="s">
        <v>411</v>
      </c>
      <c r="B21" s="1" t="s">
        <v>2</v>
      </c>
      <c r="C21" s="1">
        <v>20</v>
      </c>
      <c r="D21" s="1" t="s">
        <v>3</v>
      </c>
      <c r="E21" s="26" t="s">
        <v>412</v>
      </c>
      <c r="F21" s="1" t="s">
        <v>5</v>
      </c>
      <c r="G21" s="13">
        <v>83.4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12" t="s">
        <v>416</v>
      </c>
      <c r="B22" s="1" t="s">
        <v>2</v>
      </c>
      <c r="C22" s="1">
        <v>16</v>
      </c>
      <c r="D22" s="1" t="s">
        <v>3</v>
      </c>
      <c r="E22" s="26" t="s">
        <v>301</v>
      </c>
      <c r="F22" s="1" t="s">
        <v>5</v>
      </c>
      <c r="G22" s="13">
        <v>91.25</v>
      </c>
      <c r="H22" s="1"/>
      <c r="I22" s="28"/>
      <c r="J22" s="1"/>
      <c r="K22" s="1"/>
      <c r="L22" s="1"/>
      <c r="M22" s="1"/>
      <c r="N22" s="1"/>
      <c r="O22" s="1"/>
      <c r="P22" s="1"/>
    </row>
    <row r="23" spans="1:16" s="3" customFormat="1" ht="12">
      <c r="A23" s="12" t="s">
        <v>420</v>
      </c>
      <c r="B23" s="3" t="s">
        <v>2</v>
      </c>
      <c r="C23" s="3">
        <v>25</v>
      </c>
      <c r="D23" s="3" t="s">
        <v>3</v>
      </c>
      <c r="E23" s="26" t="s">
        <v>421</v>
      </c>
      <c r="F23" s="3" t="s">
        <v>5</v>
      </c>
      <c r="G23" s="13">
        <v>83.52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12" t="s">
        <v>426</v>
      </c>
      <c r="B24" s="1" t="s">
        <v>2</v>
      </c>
      <c r="C24" s="1">
        <v>24</v>
      </c>
      <c r="D24" s="1" t="s">
        <v>3</v>
      </c>
      <c r="E24" s="1" t="s">
        <v>427</v>
      </c>
      <c r="F24" s="1" t="s">
        <v>5</v>
      </c>
      <c r="G24" s="13">
        <v>93.208333333333329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12" t="s">
        <v>432</v>
      </c>
      <c r="B25" s="1" t="s">
        <v>2</v>
      </c>
      <c r="C25" s="1">
        <v>24</v>
      </c>
      <c r="D25" s="1" t="s">
        <v>3</v>
      </c>
      <c r="E25" s="1" t="s">
        <v>286</v>
      </c>
      <c r="F25" s="1" t="s">
        <v>5</v>
      </c>
      <c r="G25" s="13">
        <v>97</v>
      </c>
      <c r="I25" s="3"/>
      <c r="J25" s="3"/>
    </row>
    <row r="26" spans="1:16" s="1" customFormat="1" ht="12">
      <c r="A26" s="12" t="s">
        <v>436</v>
      </c>
      <c r="B26" s="1" t="s">
        <v>2</v>
      </c>
      <c r="C26" s="1">
        <v>31</v>
      </c>
      <c r="D26" s="1" t="s">
        <v>3</v>
      </c>
      <c r="E26" s="1" t="s">
        <v>437</v>
      </c>
      <c r="F26" s="1" t="s">
        <v>5</v>
      </c>
      <c r="G26" s="13">
        <v>91.838709677419359</v>
      </c>
      <c r="I26" s="3"/>
      <c r="J26" s="3"/>
    </row>
    <row r="27" spans="1:16" s="1" customFormat="1" ht="12">
      <c r="A27" s="12" t="s">
        <v>445</v>
      </c>
      <c r="B27" s="1" t="s">
        <v>2</v>
      </c>
      <c r="C27" s="1">
        <v>24</v>
      </c>
      <c r="D27" s="1" t="s">
        <v>3</v>
      </c>
      <c r="E27" s="1" t="s">
        <v>446</v>
      </c>
      <c r="F27" s="1" t="s">
        <v>5</v>
      </c>
      <c r="G27" s="13">
        <v>82.5</v>
      </c>
      <c r="I27" s="3"/>
      <c r="J27" s="3"/>
    </row>
    <row r="28" spans="1:16" s="1" customFormat="1" ht="12">
      <c r="A28" s="12" t="s">
        <v>456</v>
      </c>
      <c r="B28" s="1" t="s">
        <v>2</v>
      </c>
      <c r="C28" s="1">
        <v>30</v>
      </c>
      <c r="D28" s="1" t="s">
        <v>3</v>
      </c>
      <c r="E28" s="1" t="s">
        <v>313</v>
      </c>
      <c r="F28" s="1" t="s">
        <v>5</v>
      </c>
      <c r="G28" s="13">
        <v>82.2</v>
      </c>
      <c r="I28" s="3"/>
      <c r="J28" s="3"/>
    </row>
    <row r="29" spans="1:16" s="1" customFormat="1" ht="12">
      <c r="A29" s="12" t="s">
        <v>461</v>
      </c>
      <c r="B29" s="1" t="s">
        <v>2</v>
      </c>
      <c r="C29" s="1">
        <v>25</v>
      </c>
      <c r="D29" s="1" t="s">
        <v>3</v>
      </c>
      <c r="E29" s="1" t="s">
        <v>404</v>
      </c>
      <c r="F29" s="1" t="s">
        <v>5</v>
      </c>
      <c r="G29" s="13">
        <v>88.24</v>
      </c>
      <c r="I29" s="3"/>
      <c r="J29" s="3"/>
    </row>
    <row r="30" spans="1:16" s="1" customFormat="1" ht="12">
      <c r="A30" s="12" t="s">
        <v>468</v>
      </c>
      <c r="B30" s="1" t="s">
        <v>2</v>
      </c>
      <c r="C30" s="1">
        <v>27</v>
      </c>
      <c r="D30" s="1" t="s">
        <v>3</v>
      </c>
      <c r="E30" s="1" t="s">
        <v>345</v>
      </c>
      <c r="F30" s="1" t="s">
        <v>5</v>
      </c>
      <c r="G30" s="13">
        <v>84.888888888888886</v>
      </c>
      <c r="I30" s="3"/>
      <c r="J30" s="3"/>
    </row>
    <row r="31" spans="1:16" s="1" customFormat="1" ht="12">
      <c r="A31" s="12" t="s">
        <v>474</v>
      </c>
      <c r="B31" s="1" t="s">
        <v>2</v>
      </c>
      <c r="C31" s="1">
        <v>34</v>
      </c>
      <c r="D31" s="1" t="s">
        <v>3</v>
      </c>
      <c r="E31" s="1" t="s">
        <v>475</v>
      </c>
      <c r="F31" s="1" t="s">
        <v>5</v>
      </c>
      <c r="G31" s="13">
        <v>77.411764705882348</v>
      </c>
      <c r="I31" s="3"/>
      <c r="J31" s="3"/>
    </row>
    <row r="32" spans="1:16" s="1" customFormat="1" ht="12">
      <c r="A32" s="12" t="s">
        <v>483</v>
      </c>
      <c r="B32" s="1" t="s">
        <v>2</v>
      </c>
      <c r="C32" s="1">
        <v>28</v>
      </c>
      <c r="D32" s="1" t="s">
        <v>3</v>
      </c>
      <c r="E32" s="1" t="s">
        <v>484</v>
      </c>
      <c r="F32" s="1" t="s">
        <v>5</v>
      </c>
      <c r="G32" s="13">
        <v>66.535714285714292</v>
      </c>
      <c r="I32" s="3"/>
      <c r="J32" s="3"/>
    </row>
    <row r="33" spans="1:10" s="1" customFormat="1" ht="12">
      <c r="A33" s="12" t="s">
        <v>491</v>
      </c>
      <c r="B33" s="1" t="s">
        <v>2</v>
      </c>
      <c r="C33" s="1">
        <v>29</v>
      </c>
      <c r="D33" s="1" t="s">
        <v>3</v>
      </c>
      <c r="E33" s="1" t="s">
        <v>359</v>
      </c>
      <c r="F33" s="1" t="s">
        <v>5</v>
      </c>
      <c r="G33" s="13">
        <v>88.620689655172413</v>
      </c>
      <c r="I33" s="3"/>
      <c r="J33" s="3"/>
    </row>
    <row r="34" spans="1:10" s="1" customFormat="1" ht="12">
      <c r="A34" s="12" t="s">
        <v>497</v>
      </c>
      <c r="B34" s="1" t="s">
        <v>2</v>
      </c>
      <c r="C34" s="1">
        <v>27</v>
      </c>
      <c r="D34" s="1" t="s">
        <v>3</v>
      </c>
      <c r="E34" s="1" t="s">
        <v>437</v>
      </c>
      <c r="F34" s="1" t="s">
        <v>5</v>
      </c>
      <c r="G34" s="13">
        <v>84.555555555555557</v>
      </c>
      <c r="I34" s="3"/>
      <c r="J34" s="3"/>
    </row>
    <row r="35" spans="1:10" s="1" customFormat="1" ht="12">
      <c r="A35" s="12" t="s">
        <v>503</v>
      </c>
      <c r="B35" s="1" t="s">
        <v>2</v>
      </c>
      <c r="C35" s="1">
        <v>24</v>
      </c>
      <c r="D35" s="1" t="s">
        <v>3</v>
      </c>
      <c r="E35" s="1" t="s">
        <v>504</v>
      </c>
      <c r="F35" s="1" t="s">
        <v>5</v>
      </c>
      <c r="G35" s="13">
        <v>89.375</v>
      </c>
      <c r="I35" s="3"/>
      <c r="J35" s="3"/>
    </row>
    <row r="36" spans="1:10">
      <c r="G36">
        <f>AVERAGE(G1:G35)</f>
        <v>86.008927035593899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19" workbookViewId="0">
      <selection activeCell="F43" sqref="F43"/>
    </sheetView>
  </sheetViews>
  <sheetFormatPr defaultRowHeight="13.5"/>
  <sheetData>
    <row r="1" spans="1:13" s="1" customFormat="1" ht="12">
      <c r="A1" s="12" t="s">
        <v>507</v>
      </c>
      <c r="B1" s="3" t="s">
        <v>2</v>
      </c>
      <c r="C1" s="3">
        <v>17</v>
      </c>
      <c r="D1" s="3" t="s">
        <v>3</v>
      </c>
      <c r="E1" s="3" t="s">
        <v>508</v>
      </c>
      <c r="F1" s="3" t="s">
        <v>5</v>
      </c>
      <c r="G1" s="13">
        <v>71.294117647058826</v>
      </c>
      <c r="H1" s="3"/>
      <c r="I1" s="3"/>
      <c r="J1" s="3"/>
      <c r="K1" s="3"/>
      <c r="L1" s="3"/>
      <c r="M1" s="3"/>
    </row>
    <row r="2" spans="1:13" s="1" customFormat="1" ht="12">
      <c r="A2" s="12" t="s">
        <v>512</v>
      </c>
      <c r="B2" s="3" t="s">
        <v>2</v>
      </c>
      <c r="C2" s="3">
        <v>46</v>
      </c>
      <c r="D2" s="3" t="s">
        <v>3</v>
      </c>
      <c r="E2" s="3" t="s">
        <v>508</v>
      </c>
      <c r="F2" s="3" t="s">
        <v>5</v>
      </c>
      <c r="G2" s="13">
        <v>68.760869565217391</v>
      </c>
      <c r="H2" s="3"/>
      <c r="I2" s="3"/>
      <c r="J2" s="3"/>
      <c r="K2" s="3"/>
      <c r="L2" s="3"/>
      <c r="M2" s="3"/>
    </row>
    <row r="3" spans="1:13" s="1" customFormat="1" ht="12">
      <c r="A3" s="12" t="s">
        <v>521</v>
      </c>
      <c r="B3" s="3" t="s">
        <v>2</v>
      </c>
      <c r="C3" s="3">
        <v>29</v>
      </c>
      <c r="D3" s="3" t="s">
        <v>3</v>
      </c>
      <c r="E3" s="3" t="s">
        <v>508</v>
      </c>
      <c r="F3" s="3" t="s">
        <v>5</v>
      </c>
      <c r="G3" s="13">
        <v>35.793103448275865</v>
      </c>
      <c r="H3" s="3"/>
      <c r="I3" s="3"/>
      <c r="J3" s="3"/>
      <c r="K3" s="4"/>
      <c r="L3" s="3"/>
      <c r="M3" s="3"/>
    </row>
    <row r="4" spans="1:13" s="1" customFormat="1" ht="12">
      <c r="A4" s="12" t="s">
        <v>527</v>
      </c>
      <c r="B4" s="3" t="s">
        <v>2</v>
      </c>
      <c r="C4" s="3">
        <v>29</v>
      </c>
      <c r="D4" s="3" t="s">
        <v>3</v>
      </c>
      <c r="E4" s="15" t="s">
        <v>528</v>
      </c>
      <c r="F4" s="3" t="s">
        <v>5</v>
      </c>
      <c r="G4" s="13">
        <v>92.758620689655174</v>
      </c>
      <c r="H4" s="3"/>
      <c r="I4" s="3"/>
      <c r="J4" s="3"/>
      <c r="K4" s="3"/>
      <c r="L4" s="3"/>
      <c r="M4" s="3"/>
    </row>
    <row r="5" spans="1:13" s="1" customFormat="1" ht="12">
      <c r="A5" s="12" t="s">
        <v>534</v>
      </c>
      <c r="B5" s="3" t="s">
        <v>219</v>
      </c>
      <c r="C5" s="3">
        <v>37</v>
      </c>
      <c r="D5" s="3" t="s">
        <v>3</v>
      </c>
      <c r="E5" s="3" t="s">
        <v>535</v>
      </c>
      <c r="F5" s="3" t="s">
        <v>5</v>
      </c>
      <c r="G5" s="13">
        <v>90.810810810810807</v>
      </c>
      <c r="H5" s="3"/>
      <c r="I5" s="3"/>
      <c r="J5" s="3"/>
      <c r="K5" s="3"/>
      <c r="L5" s="3"/>
      <c r="M5" s="3"/>
    </row>
    <row r="6" spans="1:13" s="1" customFormat="1" ht="12">
      <c r="A6" s="12" t="s">
        <v>543</v>
      </c>
      <c r="B6" s="3" t="s">
        <v>219</v>
      </c>
      <c r="C6" s="3">
        <v>29</v>
      </c>
      <c r="D6" s="3" t="s">
        <v>3</v>
      </c>
      <c r="E6" s="3" t="s">
        <v>508</v>
      </c>
      <c r="F6" s="3" t="s">
        <v>5</v>
      </c>
      <c r="G6" s="13">
        <v>86.827586206896555</v>
      </c>
      <c r="H6" s="3"/>
      <c r="I6" s="3"/>
      <c r="J6" s="3"/>
      <c r="K6" s="3"/>
      <c r="L6" s="3"/>
      <c r="M6" s="3"/>
    </row>
    <row r="7" spans="1:13" s="1" customFormat="1" ht="12">
      <c r="A7" s="12" t="s">
        <v>549</v>
      </c>
      <c r="B7" s="3" t="s">
        <v>219</v>
      </c>
      <c r="C7" s="3">
        <v>35</v>
      </c>
      <c r="D7" s="3" t="s">
        <v>3</v>
      </c>
      <c r="E7" s="3" t="s">
        <v>550</v>
      </c>
      <c r="F7" s="3" t="s">
        <v>5</v>
      </c>
      <c r="G7" s="13">
        <v>95.742857142857147</v>
      </c>
      <c r="H7" s="3"/>
      <c r="I7" s="3"/>
      <c r="J7" s="3"/>
      <c r="K7" s="3"/>
      <c r="L7" s="3"/>
      <c r="M7" s="3"/>
    </row>
    <row r="8" spans="1:13" s="1" customFormat="1" ht="12">
      <c r="A8" s="12" t="s">
        <v>557</v>
      </c>
      <c r="B8" s="3" t="s">
        <v>2</v>
      </c>
      <c r="C8" s="3">
        <v>42</v>
      </c>
      <c r="D8" s="3" t="s">
        <v>3</v>
      </c>
      <c r="E8" s="3" t="s">
        <v>550</v>
      </c>
      <c r="F8" s="3" t="s">
        <v>5</v>
      </c>
      <c r="G8" s="13">
        <v>90.857142857142861</v>
      </c>
      <c r="H8" s="3"/>
      <c r="I8" s="3"/>
      <c r="J8" s="3"/>
      <c r="K8" s="3"/>
      <c r="L8" s="3"/>
      <c r="M8" s="3"/>
    </row>
    <row r="9" spans="1:13" s="1" customFormat="1" ht="12">
      <c r="A9" s="12" t="s">
        <v>565</v>
      </c>
      <c r="B9" s="3" t="s">
        <v>2</v>
      </c>
      <c r="C9" s="3">
        <v>34</v>
      </c>
      <c r="D9" s="3" t="s">
        <v>3</v>
      </c>
      <c r="E9" s="3" t="s">
        <v>566</v>
      </c>
      <c r="F9" s="3" t="s">
        <v>5</v>
      </c>
      <c r="G9" s="13">
        <v>89.17647058823529</v>
      </c>
      <c r="H9" s="3"/>
      <c r="I9" s="3"/>
      <c r="J9" s="3"/>
      <c r="K9" s="3"/>
      <c r="L9" s="3"/>
      <c r="M9" s="3"/>
    </row>
    <row r="10" spans="1:13" s="1" customFormat="1" ht="12">
      <c r="A10" s="12" t="s">
        <v>574</v>
      </c>
      <c r="B10" s="3" t="s">
        <v>2</v>
      </c>
      <c r="C10" s="3">
        <v>39</v>
      </c>
      <c r="D10" s="3" t="s">
        <v>3</v>
      </c>
      <c r="E10" s="3" t="s">
        <v>566</v>
      </c>
      <c r="F10" s="3" t="s">
        <v>5</v>
      </c>
      <c r="G10" s="13">
        <v>87.307692307692307</v>
      </c>
      <c r="H10" s="3"/>
      <c r="I10" s="3"/>
      <c r="J10" s="3"/>
      <c r="K10" s="3"/>
      <c r="L10" s="3"/>
      <c r="M10" s="3"/>
    </row>
    <row r="11" spans="1:13" s="1" customFormat="1" ht="12">
      <c r="A11" s="12" t="s">
        <v>582</v>
      </c>
      <c r="B11" s="3" t="s">
        <v>2</v>
      </c>
      <c r="C11" s="3">
        <v>36</v>
      </c>
      <c r="D11" s="3" t="s">
        <v>3</v>
      </c>
      <c r="E11" s="3" t="s">
        <v>583</v>
      </c>
      <c r="F11" s="3" t="s">
        <v>5</v>
      </c>
      <c r="G11" s="13">
        <v>82.555555555555557</v>
      </c>
      <c r="H11" s="3"/>
      <c r="I11" s="3"/>
    </row>
    <row r="12" spans="1:13" s="1" customFormat="1" ht="12">
      <c r="A12" s="12" t="s">
        <v>591</v>
      </c>
      <c r="B12" s="3" t="s">
        <v>2</v>
      </c>
      <c r="C12" s="3">
        <v>41</v>
      </c>
      <c r="D12" s="3" t="s">
        <v>3</v>
      </c>
      <c r="E12" s="3" t="s">
        <v>592</v>
      </c>
      <c r="F12" s="3" t="s">
        <v>5</v>
      </c>
      <c r="G12" s="13">
        <v>86.146341463414629</v>
      </c>
      <c r="H12" s="3"/>
      <c r="I12" s="3"/>
      <c r="J12" s="3"/>
      <c r="K12" s="3"/>
      <c r="L12" s="3"/>
      <c r="M12" s="3"/>
    </row>
    <row r="13" spans="1:13" s="1" customFormat="1" ht="12">
      <c r="A13" s="12" t="s">
        <v>599</v>
      </c>
      <c r="B13" s="3" t="s">
        <v>219</v>
      </c>
      <c r="C13" s="3">
        <v>39</v>
      </c>
      <c r="D13" s="3" t="s">
        <v>3</v>
      </c>
      <c r="E13" s="3" t="s">
        <v>600</v>
      </c>
      <c r="F13" s="3" t="s">
        <v>5</v>
      </c>
      <c r="G13" s="13">
        <v>80.025641025641022</v>
      </c>
      <c r="H13" s="3"/>
      <c r="I13" s="3"/>
      <c r="J13" s="3"/>
      <c r="K13" s="3"/>
      <c r="L13" s="3"/>
      <c r="M13" s="3"/>
    </row>
    <row r="14" spans="1:13" s="1" customFormat="1" ht="12">
      <c r="A14" s="12" t="s">
        <v>608</v>
      </c>
      <c r="B14" s="3" t="s">
        <v>219</v>
      </c>
      <c r="C14" s="3">
        <v>39</v>
      </c>
      <c r="D14" s="3" t="s">
        <v>3</v>
      </c>
      <c r="E14" s="3" t="s">
        <v>609</v>
      </c>
      <c r="F14" s="3" t="s">
        <v>5</v>
      </c>
      <c r="G14" s="13">
        <v>86.358974358974365</v>
      </c>
      <c r="H14" s="3"/>
      <c r="I14" s="3"/>
      <c r="J14" s="3"/>
      <c r="K14" s="3"/>
      <c r="L14" s="3"/>
      <c r="M14" s="3"/>
    </row>
    <row r="15" spans="1:13" s="1" customFormat="1" ht="12.75">
      <c r="A15" s="12" t="s">
        <v>617</v>
      </c>
      <c r="B15" s="3" t="s">
        <v>219</v>
      </c>
      <c r="C15" s="3">
        <v>43</v>
      </c>
      <c r="D15" s="3" t="s">
        <v>3</v>
      </c>
      <c r="E15" s="3" t="s">
        <v>618</v>
      </c>
      <c r="F15" s="3" t="s">
        <v>5</v>
      </c>
      <c r="G15" s="13">
        <v>86.255813953488371</v>
      </c>
      <c r="H15" s="21"/>
      <c r="I15" s="3"/>
      <c r="J15" s="3"/>
      <c r="K15" s="3"/>
      <c r="L15" s="3"/>
      <c r="M15" s="3"/>
    </row>
    <row r="16" spans="1:13" s="1" customFormat="1" ht="12">
      <c r="A16" s="12" t="s">
        <v>627</v>
      </c>
      <c r="B16" s="3" t="s">
        <v>219</v>
      </c>
      <c r="C16" s="3">
        <v>36</v>
      </c>
      <c r="D16" s="3" t="s">
        <v>3</v>
      </c>
      <c r="E16" s="3" t="s">
        <v>618</v>
      </c>
      <c r="F16" s="3" t="s">
        <v>5</v>
      </c>
      <c r="G16" s="13">
        <v>92.5</v>
      </c>
      <c r="H16" s="3"/>
      <c r="I16" s="3"/>
      <c r="J16" s="3"/>
      <c r="K16" s="3"/>
      <c r="L16" s="3"/>
      <c r="M16" s="3"/>
    </row>
    <row r="17" spans="1:17" s="1" customFormat="1" ht="12">
      <c r="A17" s="12" t="s">
        <v>634</v>
      </c>
      <c r="B17" s="3" t="s">
        <v>219</v>
      </c>
      <c r="C17" s="3">
        <v>48</v>
      </c>
      <c r="D17" s="3" t="s">
        <v>3</v>
      </c>
      <c r="E17" s="3" t="s">
        <v>592</v>
      </c>
      <c r="F17" s="3" t="s">
        <v>5</v>
      </c>
      <c r="G17" s="13">
        <v>89.5</v>
      </c>
    </row>
    <row r="18" spans="1:17" s="1" customFormat="1" ht="12">
      <c r="A18" s="12" t="s">
        <v>643</v>
      </c>
      <c r="B18" s="3" t="s">
        <v>219</v>
      </c>
      <c r="C18" s="3">
        <v>24</v>
      </c>
      <c r="D18" s="3" t="s">
        <v>3</v>
      </c>
      <c r="E18" s="3" t="s">
        <v>644</v>
      </c>
      <c r="F18" s="3" t="s">
        <v>5</v>
      </c>
      <c r="G18" s="13">
        <v>90.75</v>
      </c>
    </row>
    <row r="19" spans="1:17" s="1" customFormat="1" ht="12.75">
      <c r="A19" s="12" t="s">
        <v>650</v>
      </c>
      <c r="B19" s="3" t="s">
        <v>219</v>
      </c>
      <c r="C19" s="3">
        <v>27</v>
      </c>
      <c r="D19" s="3" t="s">
        <v>3</v>
      </c>
      <c r="E19" s="3" t="s">
        <v>1167</v>
      </c>
      <c r="F19" s="3" t="s">
        <v>5</v>
      </c>
      <c r="G19" s="13">
        <v>95.074074074074076</v>
      </c>
      <c r="Q19" s="20"/>
    </row>
    <row r="20" spans="1:17" s="1" customFormat="1" ht="12.75">
      <c r="A20" s="12" t="s">
        <v>656</v>
      </c>
      <c r="B20" s="3" t="s">
        <v>219</v>
      </c>
      <c r="C20" s="3">
        <v>31</v>
      </c>
      <c r="D20" s="3" t="s">
        <v>3</v>
      </c>
      <c r="E20" s="3" t="s">
        <v>657</v>
      </c>
      <c r="F20" s="3" t="s">
        <v>5</v>
      </c>
      <c r="G20" s="13">
        <v>89.161290322580641</v>
      </c>
      <c r="Q20" s="20"/>
    </row>
    <row r="21" spans="1:17" s="1" customFormat="1" ht="12.75">
      <c r="A21" s="12" t="s">
        <v>664</v>
      </c>
      <c r="B21" s="3" t="s">
        <v>219</v>
      </c>
      <c r="C21" s="3">
        <v>41</v>
      </c>
      <c r="D21" s="3" t="s">
        <v>3</v>
      </c>
      <c r="E21" s="3" t="s">
        <v>657</v>
      </c>
      <c r="F21" s="3" t="s">
        <v>5</v>
      </c>
      <c r="G21" s="13">
        <v>85.878048780487802</v>
      </c>
      <c r="Q21" s="20"/>
    </row>
    <row r="22" spans="1:17" s="1" customFormat="1" ht="12.75">
      <c r="A22" s="12" t="s">
        <v>672</v>
      </c>
      <c r="B22" s="3" t="s">
        <v>219</v>
      </c>
      <c r="C22" s="3">
        <v>29</v>
      </c>
      <c r="D22" s="3" t="s">
        <v>3</v>
      </c>
      <c r="E22" s="3" t="s">
        <v>673</v>
      </c>
      <c r="F22" s="3" t="s">
        <v>5</v>
      </c>
      <c r="G22" s="13">
        <v>91.172413793103445</v>
      </c>
      <c r="Q22" s="20"/>
    </row>
    <row r="23" spans="1:17" s="8" customFormat="1" ht="12.75">
      <c r="A23" s="12" t="s">
        <v>679</v>
      </c>
      <c r="B23" s="3" t="s">
        <v>219</v>
      </c>
      <c r="C23" s="3">
        <v>29</v>
      </c>
      <c r="D23" s="3" t="s">
        <v>3</v>
      </c>
      <c r="E23" s="3" t="s">
        <v>680</v>
      </c>
      <c r="F23" s="3" t="s">
        <v>5</v>
      </c>
      <c r="G23" s="13">
        <v>93.724137931034477</v>
      </c>
      <c r="Q23" s="34"/>
    </row>
    <row r="24" spans="1:17" s="8" customFormat="1" ht="12.75">
      <c r="A24" s="12" t="s">
        <v>686</v>
      </c>
      <c r="B24" s="3" t="s">
        <v>219</v>
      </c>
      <c r="C24" s="3">
        <v>31</v>
      </c>
      <c r="D24" s="3" t="s">
        <v>3</v>
      </c>
      <c r="E24" s="3" t="s">
        <v>680</v>
      </c>
      <c r="F24" s="3" t="s">
        <v>5</v>
      </c>
      <c r="G24" s="13">
        <v>91.903225806451616</v>
      </c>
      <c r="Q24" s="34"/>
    </row>
    <row r="25" spans="1:17" s="8" customFormat="1" ht="12.75">
      <c r="A25" s="12" t="s">
        <v>692</v>
      </c>
      <c r="B25" s="3" t="s">
        <v>219</v>
      </c>
      <c r="C25" s="3">
        <v>41</v>
      </c>
      <c r="D25" s="3" t="s">
        <v>3</v>
      </c>
      <c r="E25" s="3" t="s">
        <v>693</v>
      </c>
      <c r="F25" s="3" t="s">
        <v>5</v>
      </c>
      <c r="G25" s="13">
        <v>88.292682926829272</v>
      </c>
      <c r="Q25" s="34"/>
    </row>
    <row r="26" spans="1:17" s="8" customFormat="1" ht="12.75">
      <c r="A26" s="12" t="s">
        <v>699</v>
      </c>
      <c r="B26" s="3" t="s">
        <v>219</v>
      </c>
      <c r="C26" s="3">
        <v>37</v>
      </c>
      <c r="D26" s="3" t="s">
        <v>3</v>
      </c>
      <c r="E26" s="3" t="s">
        <v>693</v>
      </c>
      <c r="F26" s="3" t="s">
        <v>5</v>
      </c>
      <c r="G26" s="13">
        <v>86.243243243243242</v>
      </c>
      <c r="Q26" s="34"/>
    </row>
    <row r="27" spans="1:17" s="9" customFormat="1" ht="12.75">
      <c r="A27" s="16" t="s">
        <v>707</v>
      </c>
      <c r="B27" s="9" t="s">
        <v>2</v>
      </c>
      <c r="C27" s="9">
        <v>36</v>
      </c>
      <c r="D27" s="9" t="s">
        <v>3</v>
      </c>
      <c r="E27" s="9" t="s">
        <v>708</v>
      </c>
      <c r="F27" s="9" t="s">
        <v>5</v>
      </c>
      <c r="G27" s="35">
        <v>90</v>
      </c>
      <c r="Q27" s="37"/>
    </row>
    <row r="28" spans="1:17" s="1" customFormat="1" ht="12">
      <c r="A28" s="12" t="s">
        <v>715</v>
      </c>
      <c r="B28" s="3" t="s">
        <v>219</v>
      </c>
      <c r="C28" s="3">
        <v>41</v>
      </c>
      <c r="D28" s="3" t="s">
        <v>3</v>
      </c>
      <c r="E28" s="3" t="s">
        <v>716</v>
      </c>
      <c r="F28" s="3" t="s">
        <v>5</v>
      </c>
      <c r="G28" s="13">
        <v>82.829268292682926</v>
      </c>
      <c r="H28" s="3"/>
      <c r="I28" s="3"/>
      <c r="J28" s="3"/>
      <c r="K28" s="3"/>
      <c r="L28" s="3"/>
      <c r="M28" s="3"/>
    </row>
    <row r="29" spans="1:17" s="1" customFormat="1" ht="12">
      <c r="A29" s="12" t="s">
        <v>724</v>
      </c>
      <c r="B29" s="3" t="s">
        <v>219</v>
      </c>
      <c r="C29" s="3">
        <v>37</v>
      </c>
      <c r="D29" s="3" t="s">
        <v>3</v>
      </c>
      <c r="E29" s="3" t="s">
        <v>725</v>
      </c>
      <c r="F29" s="3" t="s">
        <v>5</v>
      </c>
      <c r="G29" s="13">
        <v>70.918918918918919</v>
      </c>
      <c r="H29" s="3"/>
      <c r="I29" s="3"/>
    </row>
    <row r="30" spans="1:17" s="1" customFormat="1" ht="12">
      <c r="A30" s="12" t="s">
        <v>733</v>
      </c>
      <c r="B30" s="3" t="s">
        <v>219</v>
      </c>
      <c r="C30" s="3">
        <v>32</v>
      </c>
      <c r="D30" s="3" t="s">
        <v>3</v>
      </c>
      <c r="E30" s="3" t="s">
        <v>725</v>
      </c>
      <c r="F30" s="3" t="s">
        <v>5</v>
      </c>
      <c r="G30" s="13">
        <v>74.875</v>
      </c>
    </row>
    <row r="31" spans="1:17" s="9" customFormat="1" ht="12.75">
      <c r="A31" s="16" t="s">
        <v>742</v>
      </c>
      <c r="B31" s="9" t="s">
        <v>2</v>
      </c>
      <c r="C31" s="9">
        <v>34</v>
      </c>
      <c r="D31" s="9" t="s">
        <v>3</v>
      </c>
      <c r="E31" s="3" t="s">
        <v>535</v>
      </c>
      <c r="F31" s="9" t="s">
        <v>5</v>
      </c>
      <c r="G31" s="35">
        <v>80.17647058823529</v>
      </c>
      <c r="Q31" s="37"/>
    </row>
    <row r="32" spans="1:17" s="9" customFormat="1" ht="12" customHeight="1">
      <c r="A32" s="16" t="s">
        <v>749</v>
      </c>
      <c r="B32" s="9" t="s">
        <v>2</v>
      </c>
      <c r="C32" s="9">
        <v>32</v>
      </c>
      <c r="D32" s="9" t="s">
        <v>3</v>
      </c>
      <c r="E32" s="9" t="s">
        <v>750</v>
      </c>
      <c r="F32" s="9" t="s">
        <v>5</v>
      </c>
      <c r="G32" s="35">
        <v>58.78125</v>
      </c>
      <c r="Q32" s="37"/>
    </row>
    <row r="33" spans="1:17" s="9" customFormat="1" ht="12.75">
      <c r="A33" s="16" t="s">
        <v>760</v>
      </c>
      <c r="B33" s="9" t="s">
        <v>2</v>
      </c>
      <c r="C33" s="9">
        <v>22</v>
      </c>
      <c r="D33" s="9" t="s">
        <v>3</v>
      </c>
      <c r="E33" s="9" t="s">
        <v>1167</v>
      </c>
      <c r="F33" s="9" t="s">
        <v>5</v>
      </c>
      <c r="G33" s="35">
        <v>89.590909090909093</v>
      </c>
      <c r="Q33" s="37"/>
    </row>
    <row r="34" spans="1:17" s="9" customFormat="1" ht="12.75">
      <c r="A34" s="16" t="s">
        <v>765</v>
      </c>
      <c r="B34" s="9" t="s">
        <v>2</v>
      </c>
      <c r="C34" s="9">
        <v>24</v>
      </c>
      <c r="D34" s="9" t="s">
        <v>3</v>
      </c>
      <c r="E34" s="9" t="s">
        <v>766</v>
      </c>
      <c r="F34" s="9" t="s">
        <v>5</v>
      </c>
      <c r="G34" s="35">
        <v>89.166666666666671</v>
      </c>
      <c r="Q34" s="37"/>
    </row>
    <row r="35" spans="1:17" s="9" customFormat="1" ht="12">
      <c r="A35" s="16" t="s">
        <v>772</v>
      </c>
      <c r="B35" s="9" t="s">
        <v>2</v>
      </c>
      <c r="C35" s="9">
        <v>35</v>
      </c>
      <c r="D35" s="9" t="s">
        <v>3</v>
      </c>
      <c r="E35" s="9" t="s">
        <v>773</v>
      </c>
      <c r="F35" s="9" t="s">
        <v>5</v>
      </c>
      <c r="G35" s="35">
        <v>92.6</v>
      </c>
    </row>
    <row r="36" spans="1:17" s="9" customFormat="1" ht="12.75">
      <c r="A36" s="16" t="s">
        <v>782</v>
      </c>
      <c r="B36" s="9" t="s">
        <v>2</v>
      </c>
      <c r="C36" s="9">
        <v>35</v>
      </c>
      <c r="D36" s="9" t="s">
        <v>3</v>
      </c>
      <c r="E36" s="9" t="s">
        <v>783</v>
      </c>
      <c r="F36" s="9" t="s">
        <v>5</v>
      </c>
      <c r="G36" s="35">
        <v>92.257142857142853</v>
      </c>
      <c r="Q36" s="37"/>
    </row>
    <row r="37" spans="1:17" s="9" customFormat="1" ht="12.75">
      <c r="A37" s="16" t="s">
        <v>790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83.411764705882348</v>
      </c>
      <c r="Q37" s="37"/>
    </row>
    <row r="38" spans="1:17" s="9" customFormat="1" ht="12.75">
      <c r="A38" s="16" t="s">
        <v>798</v>
      </c>
      <c r="B38" s="9" t="s">
        <v>2</v>
      </c>
      <c r="C38" s="9">
        <v>40</v>
      </c>
      <c r="D38" s="9" t="s">
        <v>3</v>
      </c>
      <c r="E38" s="9" t="s">
        <v>708</v>
      </c>
      <c r="F38" s="9" t="s">
        <v>5</v>
      </c>
      <c r="G38" s="35">
        <v>85.474999999999994</v>
      </c>
      <c r="Q38" s="37"/>
    </row>
    <row r="39" spans="1:17" s="9" customFormat="1" ht="12.75">
      <c r="A39" s="16" t="s">
        <v>806</v>
      </c>
      <c r="B39" s="9" t="s">
        <v>2</v>
      </c>
      <c r="C39" s="9">
        <v>40</v>
      </c>
      <c r="D39" s="9" t="s">
        <v>3</v>
      </c>
      <c r="E39" s="9" t="s">
        <v>807</v>
      </c>
      <c r="F39" s="9" t="s">
        <v>5</v>
      </c>
      <c r="G39" s="35">
        <v>84.75</v>
      </c>
      <c r="Q39" s="37"/>
    </row>
    <row r="40" spans="1:17" s="9" customFormat="1" ht="12.75">
      <c r="A40" s="16" t="s">
        <v>815</v>
      </c>
      <c r="B40" s="9" t="s">
        <v>2</v>
      </c>
      <c r="C40" s="9">
        <v>29</v>
      </c>
      <c r="D40" s="9" t="s">
        <v>3</v>
      </c>
      <c r="E40" s="9" t="s">
        <v>816</v>
      </c>
      <c r="F40" s="9" t="s">
        <v>5</v>
      </c>
      <c r="G40" s="35">
        <v>86.551724137931032</v>
      </c>
      <c r="Q40" s="37"/>
    </row>
    <row r="41" spans="1:17" s="9" customFormat="1" ht="12.75">
      <c r="A41" s="16" t="s">
        <v>822</v>
      </c>
      <c r="B41" s="9" t="s">
        <v>2</v>
      </c>
      <c r="C41" s="9">
        <v>28</v>
      </c>
      <c r="D41" s="9" t="s">
        <v>3</v>
      </c>
      <c r="E41" s="9" t="s">
        <v>816</v>
      </c>
      <c r="F41" s="9" t="s">
        <v>5</v>
      </c>
      <c r="G41" s="35">
        <v>81.321428571428569</v>
      </c>
      <c r="Q41" s="37"/>
    </row>
    <row r="42" spans="1:17">
      <c r="G42">
        <f>AVERAGE(G1:G41)</f>
        <v>84.575030690939471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G1" sqref="G1:G38"/>
    </sheetView>
  </sheetViews>
  <sheetFormatPr defaultRowHeight="13.5"/>
  <sheetData>
    <row r="1" spans="1:15" s="1" customFormat="1" ht="12">
      <c r="A1" s="12" t="s">
        <v>830</v>
      </c>
      <c r="B1" s="3" t="s">
        <v>2</v>
      </c>
      <c r="C1" s="3">
        <v>35</v>
      </c>
      <c r="D1" s="3" t="s">
        <v>3</v>
      </c>
      <c r="E1" s="38" t="s">
        <v>831</v>
      </c>
      <c r="F1" s="3" t="s">
        <v>5</v>
      </c>
      <c r="G1" s="13">
        <v>76.714285714285708</v>
      </c>
      <c r="H1" s="3"/>
      <c r="I1" s="3"/>
      <c r="J1" s="3"/>
      <c r="K1" s="3"/>
      <c r="L1" s="3"/>
      <c r="M1" s="3"/>
    </row>
    <row r="2" spans="1:15" s="1" customFormat="1" ht="12">
      <c r="A2" s="12" t="s">
        <v>839</v>
      </c>
      <c r="B2" s="3" t="s">
        <v>2</v>
      </c>
      <c r="C2" s="3">
        <v>21</v>
      </c>
      <c r="D2" s="3" t="s">
        <v>3</v>
      </c>
      <c r="E2" s="3" t="s">
        <v>840</v>
      </c>
      <c r="F2" s="3" t="s">
        <v>5</v>
      </c>
      <c r="G2" s="13">
        <v>82.047619047619051</v>
      </c>
      <c r="H2" s="3"/>
      <c r="I2" s="3"/>
      <c r="J2" s="3"/>
      <c r="K2" s="3"/>
      <c r="L2" s="3"/>
      <c r="M2" s="3"/>
    </row>
    <row r="3" spans="1:15" s="1" customFormat="1" ht="12">
      <c r="A3" s="12" t="s">
        <v>844</v>
      </c>
      <c r="B3" s="3" t="s">
        <v>2</v>
      </c>
      <c r="C3" s="3">
        <v>36</v>
      </c>
      <c r="D3" s="3" t="s">
        <v>3</v>
      </c>
      <c r="E3" s="3" t="s">
        <v>845</v>
      </c>
      <c r="F3" s="3" t="s">
        <v>5</v>
      </c>
      <c r="G3" s="13">
        <v>77.916666666666671</v>
      </c>
      <c r="H3" s="3"/>
      <c r="I3" s="3"/>
      <c r="J3" s="3"/>
      <c r="K3" s="3"/>
      <c r="L3" s="3"/>
      <c r="M3" s="3"/>
    </row>
    <row r="4" spans="1:15" s="1" customFormat="1" ht="12.75">
      <c r="A4" s="12" t="s">
        <v>851</v>
      </c>
      <c r="B4" s="3" t="s">
        <v>2</v>
      </c>
      <c r="C4" s="3">
        <v>16</v>
      </c>
      <c r="D4" s="3" t="s">
        <v>3</v>
      </c>
      <c r="E4" s="3" t="s">
        <v>840</v>
      </c>
      <c r="F4" s="3" t="s">
        <v>5</v>
      </c>
      <c r="G4" s="13">
        <v>90.125</v>
      </c>
      <c r="H4" s="3"/>
      <c r="I4" s="3"/>
      <c r="J4" s="3"/>
      <c r="K4" s="3"/>
      <c r="L4" s="3"/>
      <c r="M4" s="21"/>
      <c r="O4" s="3"/>
    </row>
    <row r="5" spans="1:15" s="1" customFormat="1" ht="12">
      <c r="A5" s="12" t="s">
        <v>854</v>
      </c>
      <c r="B5" s="1" t="s">
        <v>2</v>
      </c>
      <c r="C5" s="1">
        <v>35</v>
      </c>
      <c r="D5" s="1" t="s">
        <v>3</v>
      </c>
      <c r="E5" s="40" t="s">
        <v>855</v>
      </c>
      <c r="F5" s="1" t="s">
        <v>5</v>
      </c>
      <c r="G5" s="13">
        <v>86.342857142857142</v>
      </c>
      <c r="O5" s="3"/>
    </row>
    <row r="6" spans="1:15" s="1" customFormat="1" ht="12">
      <c r="A6" s="12" t="s">
        <v>862</v>
      </c>
      <c r="B6" s="3" t="s">
        <v>2</v>
      </c>
      <c r="C6" s="3">
        <v>19</v>
      </c>
      <c r="D6" s="3" t="s">
        <v>3</v>
      </c>
      <c r="E6" s="3" t="s">
        <v>863</v>
      </c>
      <c r="F6" s="3" t="s">
        <v>5</v>
      </c>
      <c r="G6" s="13">
        <v>49.526315789473685</v>
      </c>
      <c r="H6" s="3"/>
      <c r="J6" s="3"/>
      <c r="K6" s="3"/>
      <c r="L6" s="3"/>
      <c r="M6" s="3"/>
    </row>
    <row r="7" spans="1:15" s="1" customFormat="1" ht="12">
      <c r="A7" s="12" t="s">
        <v>868</v>
      </c>
      <c r="B7" s="3" t="s">
        <v>2</v>
      </c>
      <c r="C7" s="3">
        <v>37</v>
      </c>
      <c r="D7" s="3" t="s">
        <v>3</v>
      </c>
      <c r="E7" s="4" t="s">
        <v>869</v>
      </c>
      <c r="F7" s="3" t="s">
        <v>5</v>
      </c>
      <c r="G7" s="13">
        <v>76.432432432432435</v>
      </c>
      <c r="H7" s="3"/>
      <c r="I7" s="3"/>
      <c r="J7" s="3"/>
      <c r="K7" s="3"/>
      <c r="L7" s="3"/>
      <c r="M7" s="3"/>
    </row>
    <row r="8" spans="1:15" s="1" customFormat="1" ht="12.75">
      <c r="A8" s="16" t="s">
        <v>878</v>
      </c>
      <c r="B8" s="3" t="s">
        <v>2</v>
      </c>
      <c r="C8" s="3">
        <v>32</v>
      </c>
      <c r="D8" s="3" t="s">
        <v>3</v>
      </c>
      <c r="E8" s="3" t="s">
        <v>879</v>
      </c>
      <c r="F8" s="3" t="s">
        <v>5</v>
      </c>
      <c r="G8" s="13">
        <v>67.75</v>
      </c>
      <c r="H8" s="3"/>
      <c r="I8" s="3"/>
      <c r="J8" s="3"/>
      <c r="K8" s="3"/>
      <c r="L8" s="3"/>
      <c r="M8" s="21"/>
    </row>
    <row r="9" spans="1:15" s="1" customFormat="1" ht="12">
      <c r="A9" s="12" t="s">
        <v>887</v>
      </c>
      <c r="B9" s="3" t="s">
        <v>2</v>
      </c>
      <c r="C9" s="3">
        <v>41</v>
      </c>
      <c r="D9" s="3" t="s">
        <v>3</v>
      </c>
      <c r="E9" s="3" t="s">
        <v>888</v>
      </c>
      <c r="F9" s="3" t="s">
        <v>5</v>
      </c>
      <c r="G9" s="13">
        <v>91.268292682926827</v>
      </c>
      <c r="H9" s="3"/>
      <c r="I9" s="3"/>
      <c r="J9" s="3"/>
      <c r="K9" s="3"/>
      <c r="L9" s="3"/>
      <c r="M9" s="3"/>
    </row>
    <row r="10" spans="1:15" s="1" customFormat="1" ht="12.75">
      <c r="A10" s="12" t="s">
        <v>899</v>
      </c>
      <c r="B10" s="3" t="s">
        <v>2</v>
      </c>
      <c r="C10" s="3">
        <v>20</v>
      </c>
      <c r="D10" s="3" t="s">
        <v>3</v>
      </c>
      <c r="E10" s="4" t="s">
        <v>900</v>
      </c>
      <c r="F10" s="3" t="s">
        <v>5</v>
      </c>
      <c r="G10" s="13">
        <v>82.95</v>
      </c>
      <c r="H10" s="3"/>
      <c r="I10" s="3"/>
      <c r="J10" s="3"/>
      <c r="K10" s="3"/>
      <c r="L10" s="3"/>
      <c r="M10" s="21"/>
      <c r="O10" s="3"/>
    </row>
    <row r="11" spans="1:15" s="3" customFormat="1" ht="12">
      <c r="A11" s="12" t="s">
        <v>905</v>
      </c>
      <c r="B11" s="3" t="s">
        <v>2</v>
      </c>
      <c r="C11" s="3">
        <v>24</v>
      </c>
      <c r="D11" s="3" t="s">
        <v>3</v>
      </c>
      <c r="E11" s="3" t="s">
        <v>906</v>
      </c>
      <c r="F11" s="3" t="s">
        <v>5</v>
      </c>
      <c r="G11" s="13">
        <v>88.291666666666671</v>
      </c>
    </row>
    <row r="12" spans="1:15" s="3" customFormat="1" ht="12">
      <c r="A12" s="12" t="s">
        <v>912</v>
      </c>
      <c r="B12" s="3" t="s">
        <v>2</v>
      </c>
      <c r="C12" s="23">
        <v>25</v>
      </c>
      <c r="D12" s="3" t="s">
        <v>3</v>
      </c>
      <c r="E12" s="3" t="s">
        <v>913</v>
      </c>
      <c r="F12" s="3" t="s">
        <v>5</v>
      </c>
      <c r="G12" s="13">
        <v>78.88</v>
      </c>
    </row>
    <row r="13" spans="1:15" s="1" customFormat="1" ht="12">
      <c r="A13" s="12" t="s">
        <v>918</v>
      </c>
      <c r="B13" s="3" t="s">
        <v>2</v>
      </c>
      <c r="C13" s="3">
        <v>35</v>
      </c>
      <c r="D13" s="3" t="s">
        <v>3</v>
      </c>
      <c r="E13" s="3" t="s">
        <v>919</v>
      </c>
      <c r="F13" s="3" t="s">
        <v>5</v>
      </c>
      <c r="G13" s="13">
        <v>92.371428571428567</v>
      </c>
      <c r="H13" s="3"/>
      <c r="I13" s="3"/>
      <c r="J13" s="3"/>
      <c r="K13" s="3"/>
      <c r="L13" s="3"/>
      <c r="M13" s="3"/>
    </row>
    <row r="14" spans="1:15" s="1" customFormat="1" ht="12">
      <c r="A14" s="12" t="s">
        <v>926</v>
      </c>
      <c r="B14" s="3" t="s">
        <v>219</v>
      </c>
      <c r="C14" s="3">
        <v>34</v>
      </c>
      <c r="D14" s="3" t="s">
        <v>3</v>
      </c>
      <c r="E14" s="3" t="s">
        <v>927</v>
      </c>
      <c r="F14" s="3" t="s">
        <v>5</v>
      </c>
      <c r="G14" s="13">
        <v>86.735294117647058</v>
      </c>
      <c r="I14" s="3"/>
      <c r="J14" s="3"/>
      <c r="K14" s="3"/>
      <c r="L14" s="3"/>
      <c r="M14" s="3"/>
    </row>
    <row r="15" spans="1:15" s="3" customFormat="1" ht="12.75">
      <c r="A15" s="12" t="s">
        <v>933</v>
      </c>
      <c r="B15" s="3" t="s">
        <v>219</v>
      </c>
      <c r="C15" s="3">
        <v>31</v>
      </c>
      <c r="D15" s="3" t="s">
        <v>3</v>
      </c>
      <c r="E15" s="3" t="s">
        <v>900</v>
      </c>
      <c r="F15" s="3" t="s">
        <v>5</v>
      </c>
      <c r="G15" s="13">
        <v>87.58064516129032</v>
      </c>
      <c r="M15" s="21"/>
    </row>
    <row r="16" spans="1:15" s="1" customFormat="1" ht="12">
      <c r="A16" s="12" t="s">
        <v>940</v>
      </c>
      <c r="B16" s="3" t="s">
        <v>219</v>
      </c>
      <c r="C16" s="3">
        <v>28</v>
      </c>
      <c r="D16" s="3" t="s">
        <v>3</v>
      </c>
      <c r="E16" s="3" t="s">
        <v>941</v>
      </c>
      <c r="F16" s="3" t="s">
        <v>5</v>
      </c>
      <c r="G16" s="13">
        <v>76.678571428571431</v>
      </c>
      <c r="H16" s="3"/>
      <c r="I16" s="3"/>
      <c r="J16" s="3"/>
      <c r="K16" s="3"/>
      <c r="L16" s="3"/>
      <c r="M16" s="3"/>
    </row>
    <row r="17" spans="1:15" s="3" customFormat="1" ht="12">
      <c r="A17" s="16" t="s">
        <v>948</v>
      </c>
      <c r="B17" s="3" t="s">
        <v>219</v>
      </c>
      <c r="C17" s="3">
        <v>43</v>
      </c>
      <c r="D17" s="3" t="s">
        <v>3</v>
      </c>
      <c r="E17" s="3" t="s">
        <v>949</v>
      </c>
      <c r="F17" s="3" t="s">
        <v>5</v>
      </c>
      <c r="G17" s="13">
        <v>93.534883720930239</v>
      </c>
      <c r="N17" s="1"/>
    </row>
    <row r="18" spans="1:15" s="3" customFormat="1" ht="12.75">
      <c r="A18" s="12" t="s">
        <v>957</v>
      </c>
      <c r="B18" s="3" t="s">
        <v>219</v>
      </c>
      <c r="C18" s="3">
        <v>20</v>
      </c>
      <c r="D18" s="3" t="s">
        <v>3</v>
      </c>
      <c r="E18" s="40" t="s">
        <v>879</v>
      </c>
      <c r="F18" s="3" t="s">
        <v>5</v>
      </c>
      <c r="G18" s="13">
        <v>91.75</v>
      </c>
      <c r="M18" s="21"/>
      <c r="N18" s="1"/>
    </row>
    <row r="19" spans="1:15" s="1" customFormat="1" ht="12">
      <c r="A19" s="12" t="s">
        <v>962</v>
      </c>
      <c r="B19" s="3" t="s">
        <v>2</v>
      </c>
      <c r="C19" s="3">
        <v>29</v>
      </c>
      <c r="D19" s="3" t="s">
        <v>3</v>
      </c>
      <c r="E19" s="3" t="s">
        <v>963</v>
      </c>
      <c r="F19" s="3" t="s">
        <v>5</v>
      </c>
      <c r="G19" s="13">
        <v>90.068965517241381</v>
      </c>
      <c r="H19" s="3"/>
      <c r="I19" s="3"/>
      <c r="J19" s="3"/>
      <c r="K19" s="3"/>
      <c r="L19" s="3"/>
      <c r="M19" s="3"/>
    </row>
    <row r="20" spans="1:15" s="1" customFormat="1" ht="12">
      <c r="A20" s="12" t="s">
        <v>970</v>
      </c>
      <c r="B20" s="3" t="s">
        <v>2</v>
      </c>
      <c r="C20" s="3">
        <v>24</v>
      </c>
      <c r="D20" s="3" t="s">
        <v>3</v>
      </c>
      <c r="E20" s="3" t="s">
        <v>971</v>
      </c>
      <c r="F20" s="3" t="s">
        <v>5</v>
      </c>
      <c r="G20" s="13">
        <v>88.958333333333329</v>
      </c>
      <c r="H20" s="43"/>
      <c r="I20" s="3"/>
      <c r="J20" s="3"/>
      <c r="K20" s="3"/>
      <c r="L20" s="3"/>
      <c r="M20" s="3"/>
    </row>
    <row r="21" spans="1:15" s="1" customFormat="1" ht="12.75">
      <c r="A21" s="12" t="s">
        <v>975</v>
      </c>
      <c r="B21" s="3" t="s">
        <v>2</v>
      </c>
      <c r="C21" s="3">
        <v>26</v>
      </c>
      <c r="D21" s="3" t="s">
        <v>3</v>
      </c>
      <c r="E21" s="44" t="s">
        <v>976</v>
      </c>
      <c r="F21" s="3" t="s">
        <v>5</v>
      </c>
      <c r="G21" s="13">
        <v>91.42307692307692</v>
      </c>
      <c r="H21" s="3"/>
      <c r="I21" s="3"/>
      <c r="J21" s="3"/>
      <c r="K21" s="3"/>
      <c r="L21" s="3"/>
      <c r="M21" s="21"/>
      <c r="O21" s="3"/>
    </row>
    <row r="22" spans="1:15" s="1" customFormat="1" ht="12.75">
      <c r="A22" s="12" t="s">
        <v>982</v>
      </c>
      <c r="B22" s="3" t="s">
        <v>2</v>
      </c>
      <c r="C22" s="3">
        <v>24</v>
      </c>
      <c r="D22" s="3" t="s">
        <v>3</v>
      </c>
      <c r="E22" s="3" t="s">
        <v>983</v>
      </c>
      <c r="F22" s="3" t="s">
        <v>5</v>
      </c>
      <c r="G22" s="13">
        <v>96.416666666666671</v>
      </c>
      <c r="H22" s="3"/>
      <c r="I22" s="3"/>
      <c r="J22" s="3"/>
      <c r="K22" s="3"/>
      <c r="L22" s="3"/>
      <c r="M22" s="21"/>
      <c r="N22" s="3"/>
      <c r="O22" s="3"/>
    </row>
    <row r="23" spans="1:15" s="1" customFormat="1" ht="12">
      <c r="A23" s="12" t="s">
        <v>987</v>
      </c>
      <c r="B23" s="3" t="s">
        <v>2</v>
      </c>
      <c r="C23" s="3">
        <v>35</v>
      </c>
      <c r="D23" s="3" t="s">
        <v>3</v>
      </c>
      <c r="E23" s="3" t="s">
        <v>983</v>
      </c>
      <c r="F23" s="3" t="s">
        <v>5</v>
      </c>
      <c r="G23" s="13">
        <v>85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12" t="s">
        <v>995</v>
      </c>
      <c r="B24" s="3" t="s">
        <v>2</v>
      </c>
      <c r="C24" s="3">
        <v>28</v>
      </c>
      <c r="D24" s="3" t="s">
        <v>3</v>
      </c>
      <c r="E24" s="3" t="s">
        <v>879</v>
      </c>
      <c r="F24" s="3" t="s">
        <v>5</v>
      </c>
      <c r="G24" s="13">
        <v>72</v>
      </c>
      <c r="H24" s="3"/>
      <c r="I24" s="3"/>
      <c r="J24" s="3"/>
      <c r="K24" s="3"/>
      <c r="L24" s="3"/>
      <c r="M24" s="3"/>
    </row>
    <row r="25" spans="1:15" s="3" customFormat="1" ht="12.75">
      <c r="A25" s="12" t="s">
        <v>1002</v>
      </c>
      <c r="B25" s="3" t="s">
        <v>219</v>
      </c>
      <c r="C25" s="3">
        <v>13</v>
      </c>
      <c r="D25" s="3" t="s">
        <v>3</v>
      </c>
      <c r="E25" s="3" t="s">
        <v>855</v>
      </c>
      <c r="F25" s="3" t="s">
        <v>5</v>
      </c>
      <c r="G25" s="13">
        <v>65.230769230769226</v>
      </c>
      <c r="M25" s="21"/>
    </row>
    <row r="26" spans="1:15" s="3" customFormat="1" ht="12.75">
      <c r="A26" s="12" t="s">
        <v>1006</v>
      </c>
      <c r="B26" s="3" t="s">
        <v>219</v>
      </c>
      <c r="C26" s="3">
        <v>15</v>
      </c>
      <c r="D26" s="3" t="s">
        <v>3</v>
      </c>
      <c r="E26" s="3" t="s">
        <v>1007</v>
      </c>
      <c r="F26" s="3" t="s">
        <v>5</v>
      </c>
      <c r="G26" s="13">
        <v>82.466666666666669</v>
      </c>
      <c r="M26" s="21"/>
    </row>
    <row r="27" spans="1:15" s="3" customFormat="1" ht="13.5" customHeight="1">
      <c r="A27" s="12" t="s">
        <v>1010</v>
      </c>
      <c r="B27" s="3" t="s">
        <v>219</v>
      </c>
      <c r="C27" s="3">
        <v>18</v>
      </c>
      <c r="D27" s="3" t="s">
        <v>3</v>
      </c>
      <c r="E27" s="4" t="s">
        <v>869</v>
      </c>
      <c r="F27" s="3" t="s">
        <v>5</v>
      </c>
      <c r="G27" s="13">
        <v>62</v>
      </c>
      <c r="M27" s="21"/>
    </row>
    <row r="28" spans="1:15" s="1" customFormat="1" ht="12">
      <c r="A28" s="12" t="s">
        <v>1016</v>
      </c>
      <c r="B28" s="3" t="s">
        <v>219</v>
      </c>
      <c r="C28" s="3">
        <v>16</v>
      </c>
      <c r="D28" s="3" t="s">
        <v>3</v>
      </c>
      <c r="E28" s="3" t="s">
        <v>1017</v>
      </c>
      <c r="F28" s="3" t="s">
        <v>5</v>
      </c>
      <c r="G28" s="13">
        <v>88.875</v>
      </c>
      <c r="H28" s="3"/>
      <c r="I28" s="3"/>
      <c r="J28" s="3"/>
      <c r="K28" s="3"/>
      <c r="L28" s="3"/>
      <c r="M28" s="3"/>
    </row>
    <row r="29" spans="1:15" s="3" customFormat="1" ht="12">
      <c r="A29" s="12" t="s">
        <v>1021</v>
      </c>
      <c r="B29" s="3" t="s">
        <v>219</v>
      </c>
      <c r="C29" s="3">
        <v>33</v>
      </c>
      <c r="D29" s="3" t="s">
        <v>3</v>
      </c>
      <c r="E29" s="3" t="s">
        <v>1007</v>
      </c>
      <c r="F29" s="3" t="s">
        <v>5</v>
      </c>
      <c r="G29" s="13">
        <v>95.575757575757578</v>
      </c>
    </row>
    <row r="30" spans="1:15" s="3" customFormat="1" ht="12">
      <c r="A30" s="12" t="s">
        <v>1030</v>
      </c>
      <c r="B30" s="3" t="s">
        <v>219</v>
      </c>
      <c r="C30" s="3">
        <v>31</v>
      </c>
      <c r="D30" s="3" t="s">
        <v>3</v>
      </c>
      <c r="E30" s="3" t="s">
        <v>1031</v>
      </c>
      <c r="F30" s="3" t="s">
        <v>5</v>
      </c>
      <c r="G30" s="13">
        <v>93.774193548387103</v>
      </c>
    </row>
    <row r="31" spans="1:15" s="3" customFormat="1" ht="12">
      <c r="A31" s="12" t="s">
        <v>1037</v>
      </c>
      <c r="B31" s="3" t="s">
        <v>219</v>
      </c>
      <c r="C31" s="3">
        <v>31</v>
      </c>
      <c r="D31" s="3" t="s">
        <v>3</v>
      </c>
      <c r="E31" s="3" t="s">
        <v>1038</v>
      </c>
      <c r="F31" s="3" t="s">
        <v>5</v>
      </c>
      <c r="G31" s="13">
        <v>87.774193548387103</v>
      </c>
    </row>
    <row r="32" spans="1:15" s="3" customFormat="1" ht="12">
      <c r="A32" s="12" t="s">
        <v>1045</v>
      </c>
      <c r="B32" s="3" t="s">
        <v>219</v>
      </c>
      <c r="C32" s="3">
        <v>27</v>
      </c>
      <c r="D32" s="3" t="s">
        <v>3</v>
      </c>
      <c r="E32" s="3" t="s">
        <v>1038</v>
      </c>
      <c r="F32" s="3" t="s">
        <v>5</v>
      </c>
      <c r="G32" s="13">
        <v>71.444444444444443</v>
      </c>
    </row>
    <row r="33" spans="1:7" s="3" customFormat="1" ht="12">
      <c r="A33" s="12" t="s">
        <v>1051</v>
      </c>
      <c r="B33" s="3" t="s">
        <v>219</v>
      </c>
      <c r="C33" s="3">
        <v>37</v>
      </c>
      <c r="D33" s="3" t="s">
        <v>3</v>
      </c>
      <c r="E33" s="3" t="s">
        <v>1052</v>
      </c>
      <c r="F33" s="3" t="s">
        <v>5</v>
      </c>
      <c r="G33" s="13">
        <v>88.243243243243242</v>
      </c>
    </row>
    <row r="34" spans="1:7" s="3" customFormat="1" ht="12">
      <c r="A34" s="12" t="s">
        <v>1059</v>
      </c>
      <c r="B34" s="3" t="s">
        <v>219</v>
      </c>
      <c r="C34" s="3">
        <v>35</v>
      </c>
      <c r="D34" s="3" t="s">
        <v>3</v>
      </c>
      <c r="E34" s="3" t="s">
        <v>1060</v>
      </c>
      <c r="F34" s="3" t="s">
        <v>5</v>
      </c>
      <c r="G34" s="13">
        <v>81.028571428571425</v>
      </c>
    </row>
    <row r="35" spans="1:7" s="3" customFormat="1" ht="12">
      <c r="A35" s="12" t="s">
        <v>1068</v>
      </c>
      <c r="B35" s="3" t="s">
        <v>219</v>
      </c>
      <c r="C35" s="3">
        <v>22</v>
      </c>
      <c r="D35" s="3" t="s">
        <v>3</v>
      </c>
      <c r="E35" s="3" t="s">
        <v>845</v>
      </c>
      <c r="F35" s="3" t="s">
        <v>5</v>
      </c>
      <c r="G35" s="13">
        <v>89.590909090909093</v>
      </c>
    </row>
    <row r="36" spans="1:7" s="3" customFormat="1" ht="12">
      <c r="A36" s="12" t="s">
        <v>1073</v>
      </c>
      <c r="B36" s="3" t="s">
        <v>219</v>
      </c>
      <c r="C36" s="3">
        <v>30</v>
      </c>
      <c r="D36" s="3" t="s">
        <v>3</v>
      </c>
      <c r="E36" s="3" t="s">
        <v>1074</v>
      </c>
      <c r="F36" s="3" t="s">
        <v>5</v>
      </c>
      <c r="G36" s="13">
        <v>87.033333333333331</v>
      </c>
    </row>
    <row r="37" spans="1:7" s="3" customFormat="1" ht="12">
      <c r="A37" s="12" t="s">
        <v>1081</v>
      </c>
      <c r="B37" s="3" t="s">
        <v>219</v>
      </c>
      <c r="C37" s="3">
        <v>23</v>
      </c>
      <c r="D37" s="3" t="s">
        <v>3</v>
      </c>
      <c r="E37" s="3" t="s">
        <v>1082</v>
      </c>
      <c r="F37" s="3" t="s">
        <v>5</v>
      </c>
      <c r="G37" s="13">
        <v>93.782608695652172</v>
      </c>
    </row>
    <row r="38" spans="1:7">
      <c r="G38">
        <f>AVERAGE(G1:G37)</f>
        <v>83.448180875384736</v>
      </c>
    </row>
  </sheetData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I24" sqref="I24"/>
    </sheetView>
  </sheetViews>
  <sheetFormatPr defaultRowHeight="13.5"/>
  <sheetData>
    <row r="1" spans="1:15" s="1" customFormat="1" ht="12">
      <c r="A1" s="12" t="s">
        <v>1088</v>
      </c>
      <c r="B1" s="3" t="s">
        <v>2</v>
      </c>
      <c r="C1" s="3">
        <v>21</v>
      </c>
      <c r="D1" s="3" t="s">
        <v>3</v>
      </c>
      <c r="E1" s="3" t="s">
        <v>1089</v>
      </c>
      <c r="F1" s="3" t="s">
        <v>5</v>
      </c>
      <c r="G1" s="13">
        <v>83.095238095238102</v>
      </c>
      <c r="H1" s="3"/>
      <c r="I1" s="3"/>
      <c r="J1" s="3"/>
      <c r="K1" s="3"/>
      <c r="L1" s="3"/>
      <c r="M1" s="3"/>
    </row>
    <row r="2" spans="1:15" s="1" customFormat="1" ht="12">
      <c r="A2" s="12" t="s">
        <v>1094</v>
      </c>
      <c r="B2" s="3" t="s">
        <v>2</v>
      </c>
      <c r="C2" s="3">
        <v>23</v>
      </c>
      <c r="D2" s="3" t="s">
        <v>3</v>
      </c>
      <c r="E2" s="3" t="s">
        <v>1095</v>
      </c>
      <c r="F2" s="3" t="s">
        <v>5</v>
      </c>
      <c r="G2" s="13">
        <v>93.826086956521735</v>
      </c>
      <c r="H2" s="3"/>
      <c r="I2" s="3"/>
      <c r="J2" s="3"/>
      <c r="K2" s="3"/>
      <c r="L2" s="3"/>
      <c r="M2" s="3"/>
    </row>
    <row r="3" spans="1:15" s="1" customFormat="1" ht="12">
      <c r="A3" s="12" t="s">
        <v>1100</v>
      </c>
      <c r="B3" s="3" t="s">
        <v>2</v>
      </c>
      <c r="C3" s="3">
        <v>7</v>
      </c>
      <c r="D3" s="3" t="s">
        <v>3</v>
      </c>
      <c r="E3" s="3" t="s">
        <v>1089</v>
      </c>
      <c r="F3" s="3" t="s">
        <v>5</v>
      </c>
      <c r="G3" s="13">
        <v>79.571428571428569</v>
      </c>
      <c r="H3" s="3"/>
      <c r="I3" s="3"/>
      <c r="J3" s="3"/>
      <c r="K3" s="3"/>
      <c r="L3" s="3"/>
      <c r="M3" s="3"/>
    </row>
    <row r="4" spans="1:15" s="1" customFormat="1" ht="12">
      <c r="A4" s="12" t="s">
        <v>1102</v>
      </c>
      <c r="B4" s="3" t="s">
        <v>2</v>
      </c>
      <c r="C4" s="3">
        <v>12</v>
      </c>
      <c r="D4" s="3" t="s">
        <v>3</v>
      </c>
      <c r="E4" s="3" t="s">
        <v>1103</v>
      </c>
      <c r="F4" s="3" t="s">
        <v>5</v>
      </c>
      <c r="G4" s="13">
        <v>72</v>
      </c>
      <c r="H4" s="3"/>
      <c r="I4" s="3"/>
      <c r="J4" s="3"/>
      <c r="K4" s="3"/>
      <c r="L4" s="3"/>
      <c r="M4" s="3"/>
    </row>
    <row r="5" spans="1:15" s="1" customFormat="1" ht="12">
      <c r="A5" s="12" t="s">
        <v>1106</v>
      </c>
      <c r="B5" s="3" t="s">
        <v>2</v>
      </c>
      <c r="C5" s="3">
        <v>16</v>
      </c>
      <c r="D5" s="3" t="s">
        <v>3</v>
      </c>
      <c r="E5" s="3" t="s">
        <v>1107</v>
      </c>
      <c r="F5" s="3" t="s">
        <v>5</v>
      </c>
      <c r="G5" s="13">
        <v>95.125</v>
      </c>
      <c r="H5" s="3"/>
      <c r="I5" s="3"/>
      <c r="J5" s="3"/>
      <c r="K5" s="3"/>
      <c r="L5" s="3"/>
      <c r="M5" s="3"/>
    </row>
    <row r="6" spans="1:15" s="1" customFormat="1" ht="12">
      <c r="A6" s="12" t="s">
        <v>1111</v>
      </c>
      <c r="B6" s="3" t="s">
        <v>2</v>
      </c>
      <c r="C6" s="3">
        <v>21</v>
      </c>
      <c r="D6" s="3" t="s">
        <v>3</v>
      </c>
      <c r="E6" s="3" t="s">
        <v>1107</v>
      </c>
      <c r="F6" s="3" t="s">
        <v>5</v>
      </c>
      <c r="G6" s="13">
        <v>91.333333333333329</v>
      </c>
      <c r="H6" s="3"/>
      <c r="I6" s="3"/>
      <c r="J6" s="3"/>
      <c r="K6" s="3"/>
      <c r="L6" s="3"/>
      <c r="M6" s="3"/>
    </row>
    <row r="7" spans="1:15" s="1" customFormat="1" ht="12">
      <c r="A7" s="12" t="s">
        <v>1115</v>
      </c>
      <c r="B7" s="3" t="s">
        <v>2</v>
      </c>
      <c r="C7" s="3">
        <v>14</v>
      </c>
      <c r="D7" s="3" t="s">
        <v>3</v>
      </c>
      <c r="E7" s="3" t="s">
        <v>235</v>
      </c>
      <c r="F7" s="3" t="s">
        <v>5</v>
      </c>
      <c r="G7" s="13">
        <v>95</v>
      </c>
      <c r="H7" s="3"/>
      <c r="I7" s="47"/>
      <c r="J7" s="47"/>
      <c r="K7" s="3"/>
      <c r="L7" s="3"/>
      <c r="M7" s="3"/>
    </row>
    <row r="8" spans="1:15" s="1" customFormat="1" ht="12">
      <c r="A8" s="12" t="s">
        <v>1119</v>
      </c>
      <c r="B8" s="3" t="s">
        <v>2</v>
      </c>
      <c r="C8" s="3">
        <v>24</v>
      </c>
      <c r="D8" s="3" t="s">
        <v>3</v>
      </c>
      <c r="E8" s="3" t="s">
        <v>1120</v>
      </c>
      <c r="F8" s="3" t="s">
        <v>5</v>
      </c>
      <c r="G8" s="13">
        <v>94.25</v>
      </c>
      <c r="H8" s="3"/>
      <c r="I8" s="3"/>
      <c r="J8" s="3"/>
      <c r="K8" s="3"/>
      <c r="L8" s="3"/>
      <c r="M8" s="3"/>
    </row>
    <row r="9" spans="1:15" s="1" customFormat="1" ht="12.75">
      <c r="A9" s="12" t="s">
        <v>1125</v>
      </c>
      <c r="B9" s="3" t="s">
        <v>2</v>
      </c>
      <c r="C9" s="3">
        <v>23</v>
      </c>
      <c r="D9" s="3" t="s">
        <v>3</v>
      </c>
      <c r="E9" s="3" t="s">
        <v>1126</v>
      </c>
      <c r="F9" s="3" t="s">
        <v>5</v>
      </c>
      <c r="G9" s="13">
        <v>83.043478260869563</v>
      </c>
      <c r="H9" s="3"/>
      <c r="I9" s="3"/>
      <c r="J9" s="3"/>
      <c r="K9" s="3"/>
      <c r="M9" s="20"/>
      <c r="O9" s="20"/>
    </row>
    <row r="10" spans="1:15" s="1" customFormat="1" ht="12">
      <c r="A10" s="12" t="s">
        <v>1131</v>
      </c>
      <c r="B10" s="3" t="s">
        <v>2</v>
      </c>
      <c r="C10" s="3">
        <v>36</v>
      </c>
      <c r="D10" s="3" t="s">
        <v>3</v>
      </c>
      <c r="E10" s="3" t="s">
        <v>1126</v>
      </c>
      <c r="F10" s="3" t="s">
        <v>5</v>
      </c>
      <c r="G10" s="13">
        <v>90.666666666666671</v>
      </c>
      <c r="H10" s="3"/>
      <c r="I10" s="3"/>
      <c r="J10" s="3"/>
      <c r="K10" s="3"/>
    </row>
    <row r="11" spans="1:15" s="1" customFormat="1" ht="12">
      <c r="A11" s="12" t="s">
        <v>1138</v>
      </c>
      <c r="B11" s="3" t="s">
        <v>2</v>
      </c>
      <c r="C11" s="3">
        <v>30</v>
      </c>
      <c r="D11" s="3" t="s">
        <v>3</v>
      </c>
      <c r="E11" s="3" t="s">
        <v>1139</v>
      </c>
      <c r="F11" s="3" t="s">
        <v>5</v>
      </c>
      <c r="G11" s="13">
        <v>91.466666666666669</v>
      </c>
      <c r="H11" s="3"/>
      <c r="I11" s="3"/>
      <c r="J11" s="3"/>
      <c r="K11" s="3"/>
      <c r="L11" s="3"/>
      <c r="M11" s="3"/>
    </row>
    <row r="12" spans="1:15" s="1" customFormat="1" ht="12">
      <c r="A12" s="12" t="s">
        <v>1145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96.15384615384616</v>
      </c>
      <c r="H12" s="3"/>
      <c r="I12" s="3"/>
      <c r="J12" s="3"/>
      <c r="K12" s="3"/>
    </row>
    <row r="13" spans="1:15" s="1" customFormat="1" ht="12">
      <c r="A13" s="12" t="s">
        <v>1151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91.214285714285708</v>
      </c>
      <c r="H13" s="3"/>
      <c r="I13" s="3"/>
      <c r="J13" s="3"/>
      <c r="K13" s="3"/>
    </row>
    <row r="14" spans="1:15">
      <c r="G14">
        <f>AVERAGE(G1:G13)</f>
        <v>88.98046387837357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2016-05-16T04:31:46Z</cp:lastPrinted>
  <dcterms:created xsi:type="dcterms:W3CDTF">2006-09-16T00:00:00Z</dcterms:created>
  <dcterms:modified xsi:type="dcterms:W3CDTF">2016-05-16T06:01:28Z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