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255" windowHeight="8520"/>
  </bookViews>
  <sheets>
    <sheet name="Sheet1" sheetId="1" r:id="rId1"/>
    <sheet name="电信" sheetId="4" r:id="rId2"/>
    <sheet name="机电" sheetId="5" r:id="rId3"/>
    <sheet name="建工" sheetId="6" r:id="rId4"/>
    <sheet name="文管" sheetId="7" r:id="rId5"/>
    <sheet name="基础" sheetId="8" r:id="rId6"/>
  </sheets>
  <calcPr calcId="145621"/>
</workbook>
</file>

<file path=xl/calcChain.xml><?xml version="1.0" encoding="utf-8"?>
<calcChain xmlns="http://schemas.openxmlformats.org/spreadsheetml/2006/main">
  <c r="G3" i="8" l="1"/>
  <c r="G42" i="7"/>
  <c r="G38" i="6"/>
  <c r="G36" i="5"/>
  <c r="D38" i="4"/>
  <c r="G502" i="1" l="1"/>
  <c r="G487" i="1" l="1"/>
  <c r="G802" i="1" l="1"/>
  <c r="G797" i="1"/>
  <c r="G792" i="1"/>
  <c r="G787" i="1"/>
  <c r="G782" i="1"/>
  <c r="G777" i="1"/>
  <c r="G772" i="1"/>
  <c r="G767" i="1"/>
  <c r="G762" i="1"/>
  <c r="G757" i="1"/>
  <c r="G752" i="1"/>
  <c r="G747" i="1"/>
  <c r="G742" i="1"/>
  <c r="G737" i="1"/>
  <c r="G732" i="1"/>
  <c r="G727" i="1"/>
  <c r="G722" i="1"/>
  <c r="G717" i="1"/>
  <c r="G712" i="1"/>
  <c r="G707" i="1"/>
  <c r="G702" i="1"/>
  <c r="G697" i="1"/>
  <c r="G692" i="1"/>
  <c r="G687" i="1"/>
  <c r="G682" i="1"/>
  <c r="G677" i="1"/>
  <c r="G672" i="1"/>
  <c r="G667" i="1"/>
  <c r="G662" i="1"/>
  <c r="G657" i="1"/>
  <c r="G652" i="1"/>
  <c r="G647" i="1"/>
  <c r="G642" i="1"/>
  <c r="G637" i="1"/>
  <c r="G632" i="1"/>
  <c r="G627" i="1"/>
  <c r="G622" i="1"/>
  <c r="G617" i="1"/>
  <c r="G612" i="1"/>
  <c r="G607" i="1"/>
  <c r="G602" i="1"/>
  <c r="G597" i="1"/>
  <c r="G592" i="1"/>
  <c r="G587" i="1"/>
  <c r="G582" i="1"/>
  <c r="G577" i="1"/>
  <c r="G572" i="1"/>
  <c r="G567" i="1"/>
  <c r="G562" i="1"/>
  <c r="G557" i="1"/>
  <c r="G552" i="1"/>
  <c r="G547" i="1"/>
  <c r="G542" i="1"/>
  <c r="G537" i="1"/>
  <c r="G532" i="1"/>
  <c r="G527" i="1"/>
  <c r="G522" i="1"/>
  <c r="G517" i="1"/>
  <c r="G512" i="1"/>
  <c r="G507" i="1"/>
  <c r="G497" i="1"/>
  <c r="G492" i="1"/>
  <c r="G482" i="1"/>
  <c r="G477" i="1"/>
  <c r="G472" i="1"/>
  <c r="G467" i="1"/>
  <c r="G462" i="1"/>
  <c r="G457" i="1"/>
  <c r="G452" i="1"/>
  <c r="G447" i="1"/>
  <c r="G442" i="1"/>
  <c r="G437" i="1"/>
  <c r="G432" i="1"/>
  <c r="G427" i="1"/>
  <c r="G422" i="1"/>
  <c r="G417" i="1"/>
  <c r="G412" i="1"/>
  <c r="G407" i="1"/>
  <c r="G402" i="1"/>
  <c r="G397" i="1"/>
  <c r="G392" i="1"/>
  <c r="G387" i="1"/>
  <c r="G382" i="1"/>
  <c r="G377" i="1"/>
  <c r="G372" i="1"/>
  <c r="G367" i="1"/>
  <c r="G362" i="1"/>
  <c r="G357" i="1"/>
  <c r="G352" i="1"/>
  <c r="G347" i="1"/>
  <c r="G342" i="1"/>
  <c r="G337" i="1"/>
  <c r="G332" i="1"/>
  <c r="G327" i="1"/>
  <c r="G322" i="1"/>
  <c r="G317" i="1"/>
  <c r="G312" i="1"/>
  <c r="G307" i="1"/>
  <c r="G302" i="1"/>
  <c r="G297" i="1"/>
  <c r="G292" i="1"/>
  <c r="G287" i="1"/>
  <c r="G282" i="1"/>
  <c r="G277" i="1"/>
  <c r="G272" i="1"/>
  <c r="G267" i="1"/>
  <c r="G262" i="1"/>
  <c r="G257" i="1"/>
  <c r="G252" i="1"/>
  <c r="G247" i="1"/>
  <c r="G242" i="1"/>
  <c r="G237" i="1"/>
  <c r="G232" i="1"/>
  <c r="G227" i="1"/>
  <c r="G222" i="1"/>
  <c r="G217" i="1"/>
  <c r="G212" i="1"/>
  <c r="G207" i="1"/>
  <c r="G202" i="1"/>
  <c r="G197" i="1"/>
  <c r="G192" i="1"/>
  <c r="G187" i="1"/>
  <c r="G182" i="1"/>
  <c r="G177" i="1"/>
  <c r="G172" i="1"/>
  <c r="G167" i="1"/>
  <c r="G162" i="1"/>
  <c r="G157" i="1"/>
  <c r="G152" i="1"/>
  <c r="G147" i="1"/>
  <c r="G142" i="1"/>
  <c r="G137" i="1"/>
  <c r="G132" i="1"/>
  <c r="G127" i="1"/>
  <c r="G122" i="1"/>
  <c r="G117" i="1"/>
  <c r="G112" i="1"/>
  <c r="G107" i="1"/>
  <c r="G102" i="1"/>
  <c r="G97" i="1"/>
  <c r="G92" i="1"/>
  <c r="G87" i="1"/>
  <c r="G82" i="1"/>
  <c r="G77" i="1"/>
  <c r="G72" i="1"/>
  <c r="G67" i="1"/>
  <c r="G62" i="1"/>
  <c r="G57" i="1"/>
  <c r="G52" i="1"/>
  <c r="G47" i="1"/>
  <c r="G42" i="1"/>
  <c r="G37" i="1"/>
  <c r="G32" i="1"/>
  <c r="G27" i="1"/>
  <c r="G22" i="1"/>
  <c r="G17" i="1"/>
  <c r="G12" i="1"/>
  <c r="G7" i="1"/>
  <c r="G2" i="1"/>
</calcChain>
</file>

<file path=xl/sharedStrings.xml><?xml version="1.0" encoding="utf-8"?>
<sst xmlns="http://schemas.openxmlformats.org/spreadsheetml/2006/main" count="2339" uniqueCount="1008">
  <si>
    <t>电气与信息工程学院</t>
  </si>
  <si>
    <t>网络1251</t>
  </si>
  <si>
    <t>班级人数</t>
  </si>
  <si>
    <t>班主任</t>
  </si>
  <si>
    <t>赵勇</t>
  </si>
  <si>
    <t>平均分</t>
  </si>
  <si>
    <t>二号522</t>
  </si>
  <si>
    <t>二号524</t>
  </si>
  <si>
    <t>二号525</t>
  </si>
  <si>
    <t>四号217</t>
  </si>
  <si>
    <t>四号214</t>
  </si>
  <si>
    <t>通信1251</t>
  </si>
  <si>
    <t>侯洋</t>
  </si>
  <si>
    <t>二号516</t>
  </si>
  <si>
    <t>二号517</t>
  </si>
  <si>
    <t>二号518</t>
  </si>
  <si>
    <t>二号519</t>
  </si>
  <si>
    <t>四号213</t>
  </si>
  <si>
    <t>四号223</t>
  </si>
  <si>
    <t>四号210</t>
  </si>
  <si>
    <t>动漫1251</t>
  </si>
  <si>
    <t>程聪</t>
  </si>
  <si>
    <t>二号520</t>
  </si>
  <si>
    <t>二号521</t>
  </si>
  <si>
    <t>四号212</t>
  </si>
  <si>
    <t>四号215</t>
  </si>
  <si>
    <t>电气1251</t>
  </si>
  <si>
    <t>彭淑梅</t>
  </si>
  <si>
    <t>二号526</t>
  </si>
  <si>
    <t>二号527</t>
  </si>
  <si>
    <t>二号528</t>
  </si>
  <si>
    <t>二号529</t>
  </si>
  <si>
    <t>三号113</t>
  </si>
  <si>
    <t>四号211</t>
  </si>
  <si>
    <t>网络1351</t>
  </si>
  <si>
    <t>曹英国</t>
  </si>
  <si>
    <t>三号311</t>
  </si>
  <si>
    <t>三号316</t>
  </si>
  <si>
    <t>四号209</t>
  </si>
  <si>
    <t>通信1351</t>
  </si>
  <si>
    <t>谢丽杲</t>
  </si>
  <si>
    <t>三号309</t>
  </si>
  <si>
    <t>三号333</t>
  </si>
  <si>
    <t>四号207</t>
  </si>
  <si>
    <t>四号225</t>
  </si>
  <si>
    <t>电气1351</t>
  </si>
  <si>
    <t>田举鹏</t>
  </si>
  <si>
    <t>三号312</t>
  </si>
  <si>
    <t>三号313</t>
  </si>
  <si>
    <t>三号314</t>
  </si>
  <si>
    <t>三号315</t>
  </si>
  <si>
    <t>三号106</t>
  </si>
  <si>
    <t>网络1451</t>
  </si>
  <si>
    <t>韩瑞刚</t>
  </si>
  <si>
    <t>三号301</t>
  </si>
  <si>
    <t>三号302</t>
  </si>
  <si>
    <t>三号303</t>
  </si>
  <si>
    <t>四号416</t>
  </si>
  <si>
    <t>三号310</t>
  </si>
  <si>
    <t>通信1451</t>
  </si>
  <si>
    <t>赵萌</t>
  </si>
  <si>
    <t>三号335</t>
  </si>
  <si>
    <t>电气1451</t>
  </si>
  <si>
    <t>四号424</t>
  </si>
  <si>
    <t>三号332</t>
  </si>
  <si>
    <t>通信1431</t>
  </si>
  <si>
    <t>刘业辉</t>
  </si>
  <si>
    <t>一号416</t>
  </si>
  <si>
    <t>二号501</t>
  </si>
  <si>
    <t>二号503</t>
  </si>
  <si>
    <t>二号504</t>
  </si>
  <si>
    <t>通信1432</t>
  </si>
  <si>
    <r>
      <rPr>
        <b/>
        <sz val="10"/>
        <rFont val="宋体"/>
        <family val="3"/>
        <charset val="134"/>
      </rPr>
      <t>班级人数</t>
    </r>
    <r>
      <rPr>
        <b/>
        <sz val="10"/>
        <rFont val="Times New Roman"/>
        <family val="1"/>
      </rPr>
      <t xml:space="preserve"> </t>
    </r>
  </si>
  <si>
    <t>二号505</t>
  </si>
  <si>
    <t>二号506</t>
  </si>
  <si>
    <t>二号507</t>
  </si>
  <si>
    <t>二号508</t>
  </si>
  <si>
    <t>一号411</t>
  </si>
  <si>
    <t>一号414</t>
  </si>
  <si>
    <t>网络1431</t>
  </si>
  <si>
    <t>方园</t>
  </si>
  <si>
    <t>三号509</t>
  </si>
  <si>
    <t>三号510</t>
  </si>
  <si>
    <t>三号511</t>
  </si>
  <si>
    <t>三号512</t>
  </si>
  <si>
    <t>一号413</t>
  </si>
  <si>
    <t>三号112</t>
  </si>
  <si>
    <t>动漫1431</t>
  </si>
  <si>
    <t>二号614</t>
  </si>
  <si>
    <t>二号616</t>
  </si>
  <si>
    <t>二号617</t>
  </si>
  <si>
    <t>一号405</t>
  </si>
  <si>
    <t>一号419</t>
  </si>
  <si>
    <t>动漫1432</t>
  </si>
  <si>
    <t>刘畅</t>
  </si>
  <si>
    <t>一号407</t>
  </si>
  <si>
    <t>一号409</t>
  </si>
  <si>
    <t>一号412</t>
  </si>
  <si>
    <t>二号618</t>
  </si>
  <si>
    <t>二号619</t>
  </si>
  <si>
    <t>二号621</t>
  </si>
  <si>
    <t>电子1431</t>
  </si>
  <si>
    <t xml:space="preserve">  张小燕</t>
  </si>
  <si>
    <t>一号410</t>
  </si>
  <si>
    <t>二号609</t>
  </si>
  <si>
    <t>二号611</t>
  </si>
  <si>
    <t>二号612</t>
  </si>
  <si>
    <t>二号613</t>
  </si>
  <si>
    <t>二号615</t>
  </si>
  <si>
    <t>二号610</t>
  </si>
  <si>
    <t>电气1432</t>
  </si>
  <si>
    <t>李佳齐</t>
  </si>
  <si>
    <t>一号408</t>
  </si>
  <si>
    <t>二号605</t>
  </si>
  <si>
    <t>二号606</t>
  </si>
  <si>
    <t>二号607</t>
  </si>
  <si>
    <t>二号608</t>
  </si>
  <si>
    <t>电气1431</t>
  </si>
  <si>
    <t>王静</t>
  </si>
  <si>
    <t>二号601</t>
  </si>
  <si>
    <t>二号602</t>
  </si>
  <si>
    <t>二号603</t>
  </si>
  <si>
    <t>二号604</t>
  </si>
  <si>
    <t>通信1531</t>
  </si>
  <si>
    <t>王英卓</t>
  </si>
  <si>
    <t>三号116</t>
  </si>
  <si>
    <t>三号118</t>
  </si>
  <si>
    <t>三号119</t>
  </si>
  <si>
    <t>三号121</t>
  </si>
  <si>
    <t>三号123</t>
  </si>
  <si>
    <t>四号219</t>
  </si>
  <si>
    <t>通信1532</t>
  </si>
  <si>
    <t>三号322</t>
  </si>
  <si>
    <t>三号324</t>
  </si>
  <si>
    <t>三号325</t>
  </si>
  <si>
    <t>三号327</t>
  </si>
  <si>
    <t>四号221</t>
  </si>
  <si>
    <t>网络1531</t>
  </si>
  <si>
    <t>二号628</t>
  </si>
  <si>
    <t>二号629</t>
  </si>
  <si>
    <t>二号630</t>
  </si>
  <si>
    <t>二号631</t>
  </si>
  <si>
    <t>二号635</t>
  </si>
  <si>
    <t>四号410</t>
  </si>
  <si>
    <t>网络1532</t>
  </si>
  <si>
    <t>三号326</t>
  </si>
  <si>
    <t>三号328</t>
  </si>
  <si>
    <t>三号329</t>
  </si>
  <si>
    <t>三号330</t>
  </si>
  <si>
    <t>三号331</t>
  </si>
  <si>
    <t>四号409</t>
  </si>
  <si>
    <t>四号411</t>
  </si>
  <si>
    <t>动漫1531</t>
  </si>
  <si>
    <t>二号624</t>
  </si>
  <si>
    <t>二号625</t>
  </si>
  <si>
    <t>二号626</t>
  </si>
  <si>
    <t>二号627</t>
  </si>
  <si>
    <t>四号413</t>
  </si>
  <si>
    <t>四号415</t>
  </si>
  <si>
    <t>动漫1532</t>
  </si>
  <si>
    <t>三号317</t>
  </si>
  <si>
    <t>三号319</t>
  </si>
  <si>
    <t>四号412</t>
  </si>
  <si>
    <t>四号414</t>
  </si>
  <si>
    <t>电气1531</t>
  </si>
  <si>
    <t>三号122</t>
  </si>
  <si>
    <t>三号124</t>
  </si>
  <si>
    <t>三号131</t>
  </si>
  <si>
    <t>三号135</t>
  </si>
  <si>
    <t>三号133</t>
  </si>
  <si>
    <t>电气1532</t>
  </si>
  <si>
    <t>三号120</t>
  </si>
  <si>
    <t>三号125</t>
  </si>
  <si>
    <t>三号127</t>
  </si>
  <si>
    <t>三号129</t>
  </si>
  <si>
    <t>四号115</t>
  </si>
  <si>
    <r>
      <rPr>
        <b/>
        <sz val="10"/>
        <rFont val="宋体"/>
        <family val="3"/>
        <charset val="134"/>
      </rPr>
      <t>2号</t>
    </r>
    <r>
      <rPr>
        <b/>
        <sz val="10"/>
        <rFont val="宋体"/>
        <family val="3"/>
        <charset val="134"/>
      </rPr>
      <t>531</t>
    </r>
  </si>
  <si>
    <t>电子1531</t>
  </si>
  <si>
    <t>范小龙</t>
  </si>
  <si>
    <t>三号318</t>
  </si>
  <si>
    <t>三号320</t>
  </si>
  <si>
    <t>三号321</t>
  </si>
  <si>
    <t>三号323</t>
  </si>
  <si>
    <t>四号216</t>
  </si>
  <si>
    <t>电气与信息工程学院2016级新生卫生成绩</t>
  </si>
  <si>
    <t>通信1631</t>
  </si>
  <si>
    <t>三号209</t>
  </si>
  <si>
    <t>三号214</t>
  </si>
  <si>
    <t>三号215</t>
  </si>
  <si>
    <t>三号217</t>
  </si>
  <si>
    <t>四号511</t>
  </si>
  <si>
    <t>网络1631</t>
  </si>
  <si>
    <t>王郁</t>
  </si>
  <si>
    <t>三号210</t>
  </si>
  <si>
    <t>三号211</t>
  </si>
  <si>
    <t>三号212</t>
  </si>
  <si>
    <t>三号213</t>
  </si>
  <si>
    <t>网络1632</t>
  </si>
  <si>
    <t xml:space="preserve">班级人数 </t>
  </si>
  <si>
    <t>张仙妮</t>
  </si>
  <si>
    <t>三号218</t>
  </si>
  <si>
    <t>三号219</t>
  </si>
  <si>
    <t>三号220</t>
  </si>
  <si>
    <t>三号221</t>
  </si>
  <si>
    <t>四号512</t>
  </si>
  <si>
    <t>网络1633</t>
  </si>
  <si>
    <t>三号222</t>
  </si>
  <si>
    <t>三号223</t>
  </si>
  <si>
    <t>三号224</t>
  </si>
  <si>
    <t>三号225</t>
  </si>
  <si>
    <t>四号514</t>
  </si>
  <si>
    <t>动漫1631</t>
  </si>
  <si>
    <t>张琳</t>
  </si>
  <si>
    <t>三号228</t>
  </si>
  <si>
    <t>三号232</t>
  </si>
  <si>
    <t>三号233</t>
  </si>
  <si>
    <t>四号614</t>
  </si>
  <si>
    <t>四号615</t>
  </si>
  <si>
    <t>动漫1632</t>
  </si>
  <si>
    <t>三号230</t>
  </si>
  <si>
    <t>三号235</t>
  </si>
  <si>
    <t>四号616</t>
  </si>
  <si>
    <t>四号617</t>
  </si>
  <si>
    <t>四号619</t>
  </si>
  <si>
    <t>电气1631</t>
  </si>
  <si>
    <t>任凯</t>
  </si>
  <si>
    <t>三号231</t>
  </si>
  <si>
    <t>三号202</t>
  </si>
  <si>
    <t>三号204</t>
  </si>
  <si>
    <t>三号205</t>
  </si>
  <si>
    <t>三号206</t>
  </si>
  <si>
    <t>三号207</t>
  </si>
  <si>
    <t>三号208</t>
  </si>
  <si>
    <t>电子1631</t>
  </si>
  <si>
    <t>三号226</t>
  </si>
  <si>
    <t>三号227</t>
  </si>
  <si>
    <t>三号229</t>
  </si>
  <si>
    <t>四号513</t>
  </si>
  <si>
    <t>机电工程学院</t>
  </si>
  <si>
    <t>汽修1251</t>
  </si>
  <si>
    <t>解金柱</t>
  </si>
  <si>
    <t>二号220</t>
  </si>
  <si>
    <t>二号221</t>
  </si>
  <si>
    <t>二号222</t>
  </si>
  <si>
    <t>机电1251</t>
  </si>
  <si>
    <t>孙文明</t>
  </si>
  <si>
    <t>二号103</t>
  </si>
  <si>
    <t>二号106</t>
  </si>
  <si>
    <t>模具1251</t>
  </si>
  <si>
    <t>刘安安</t>
  </si>
  <si>
    <t>二号223</t>
  </si>
  <si>
    <t>二号224</t>
  </si>
  <si>
    <t>二号225</t>
  </si>
  <si>
    <t>二号226</t>
  </si>
  <si>
    <t>二号227</t>
  </si>
  <si>
    <t>二号228</t>
  </si>
  <si>
    <t>机械1351</t>
  </si>
  <si>
    <t>一号435</t>
  </si>
  <si>
    <t>一号436</t>
  </si>
  <si>
    <t>一号438</t>
  </si>
  <si>
    <t>一号433</t>
  </si>
  <si>
    <t>机电1351</t>
  </si>
  <si>
    <t>孙显团</t>
  </si>
  <si>
    <t>一号427</t>
  </si>
  <si>
    <t>一号429</t>
  </si>
  <si>
    <t>一号431</t>
  </si>
  <si>
    <t>一号432</t>
  </si>
  <si>
    <t>一号434</t>
  </si>
  <si>
    <t>二号101</t>
  </si>
  <si>
    <t>模具1351</t>
  </si>
  <si>
    <t>张小亮</t>
  </si>
  <si>
    <t>二号102</t>
  </si>
  <si>
    <t>二号104</t>
  </si>
  <si>
    <t>一号201</t>
  </si>
  <si>
    <t>机电1451</t>
  </si>
  <si>
    <t>王旭辉</t>
  </si>
  <si>
    <t>一号626</t>
  </si>
  <si>
    <t>一号627</t>
  </si>
  <si>
    <t>一号628</t>
  </si>
  <si>
    <t>一号630</t>
  </si>
  <si>
    <t>机电1452</t>
  </si>
  <si>
    <t>杨敏</t>
  </si>
  <si>
    <t>一号629</t>
  </si>
  <si>
    <t>一号631</t>
  </si>
  <si>
    <t>一号632</t>
  </si>
  <si>
    <t>机电1431</t>
  </si>
  <si>
    <t>二号105</t>
  </si>
  <si>
    <t>二号107</t>
  </si>
  <si>
    <t>二号108</t>
  </si>
  <si>
    <t>二号109</t>
  </si>
  <si>
    <t>二号110</t>
  </si>
  <si>
    <t>二号112</t>
  </si>
  <si>
    <t>机电1432</t>
  </si>
  <si>
    <t>二号115</t>
  </si>
  <si>
    <t>二号117</t>
  </si>
  <si>
    <t>二号119</t>
  </si>
  <si>
    <t>二号120</t>
  </si>
  <si>
    <t>二号122</t>
  </si>
  <si>
    <t>机电1433</t>
  </si>
  <si>
    <t>二号111</t>
  </si>
  <si>
    <t>二号113</t>
  </si>
  <si>
    <t>二号114</t>
  </si>
  <si>
    <t>二号116</t>
  </si>
  <si>
    <t>二号118</t>
  </si>
  <si>
    <t>机电1434</t>
  </si>
  <si>
    <t>周静</t>
  </si>
  <si>
    <t>二号121</t>
  </si>
  <si>
    <t>二号123</t>
  </si>
  <si>
    <t>二号124</t>
  </si>
  <si>
    <t>二号125</t>
  </si>
  <si>
    <t>二号126</t>
  </si>
  <si>
    <t>一号314</t>
  </si>
  <si>
    <t>数控1431</t>
  </si>
  <si>
    <t>程毛毛</t>
  </si>
  <si>
    <t>二号209</t>
  </si>
  <si>
    <t>二号211</t>
  </si>
  <si>
    <t>二号212</t>
  </si>
  <si>
    <t>二号213</t>
  </si>
  <si>
    <t>二号214</t>
  </si>
  <si>
    <t>二号215</t>
  </si>
  <si>
    <t>逆向1431</t>
  </si>
  <si>
    <t>杨晓雪</t>
  </si>
  <si>
    <t>二号216</t>
  </si>
  <si>
    <t>二号217</t>
  </si>
  <si>
    <t>二号218</t>
  </si>
  <si>
    <t>二号219</t>
  </si>
  <si>
    <t>工程测量1451</t>
  </si>
  <si>
    <t>汽修1431</t>
  </si>
  <si>
    <t>二号203</t>
  </si>
  <si>
    <t>二号204</t>
  </si>
  <si>
    <t>二号210</t>
  </si>
  <si>
    <t>汽营1431</t>
  </si>
  <si>
    <t>王昫</t>
  </si>
  <si>
    <t>二号205</t>
  </si>
  <si>
    <t>二号206</t>
  </si>
  <si>
    <t>二号207</t>
  </si>
  <si>
    <t>二号208</t>
  </si>
  <si>
    <t>机械1431</t>
  </si>
  <si>
    <t>二号128</t>
  </si>
  <si>
    <t>二号201</t>
  </si>
  <si>
    <t>二号202</t>
  </si>
  <si>
    <t>机电1531</t>
  </si>
  <si>
    <t>王俊</t>
  </si>
  <si>
    <t>一号439</t>
  </si>
  <si>
    <t>一号440</t>
  </si>
  <si>
    <t>一号442</t>
  </si>
  <si>
    <t>一号444</t>
  </si>
  <si>
    <t>一号339</t>
  </si>
  <si>
    <t>机电1532</t>
  </si>
  <si>
    <t>朱姗姗</t>
  </si>
  <si>
    <t>一号446</t>
  </si>
  <si>
    <t>一号447</t>
  </si>
  <si>
    <t>一号448</t>
  </si>
  <si>
    <t>一号302</t>
  </si>
  <si>
    <t>机电1533</t>
  </si>
  <si>
    <t>一号601</t>
  </si>
  <si>
    <t>一号602</t>
  </si>
  <si>
    <t>一号603</t>
  </si>
  <si>
    <t>一号604</t>
  </si>
  <si>
    <t>机电1534</t>
  </si>
  <si>
    <t>张铁军</t>
  </si>
  <si>
    <t>一号605</t>
  </si>
  <si>
    <t>一号606</t>
  </si>
  <si>
    <t>一号607</t>
  </si>
  <si>
    <t>一号608</t>
  </si>
  <si>
    <t>三号117</t>
  </si>
  <si>
    <t>一号111</t>
  </si>
  <si>
    <t>数控1531</t>
  </si>
  <si>
    <t>郭勇</t>
  </si>
  <si>
    <t>一号617</t>
  </si>
  <si>
    <t>一号618</t>
  </si>
  <si>
    <t>一号619</t>
  </si>
  <si>
    <t>一号620</t>
  </si>
  <si>
    <t>一号621</t>
  </si>
  <si>
    <t>一号301</t>
  </si>
  <si>
    <t>数控1532</t>
  </si>
  <si>
    <t>王继群</t>
  </si>
  <si>
    <t>一号622</t>
  </si>
  <si>
    <t xml:space="preserve">一号623 </t>
  </si>
  <si>
    <t>一号624</t>
  </si>
  <si>
    <t>一号625</t>
  </si>
  <si>
    <t>一号312</t>
  </si>
  <si>
    <t>汽修1531</t>
  </si>
  <si>
    <t>一号613</t>
  </si>
  <si>
    <t>一号614</t>
  </si>
  <si>
    <t>一号615</t>
  </si>
  <si>
    <t>一号616</t>
  </si>
  <si>
    <t>汽修1532</t>
  </si>
  <si>
    <t>一号609</t>
  </si>
  <si>
    <t>一号610</t>
  </si>
  <si>
    <t>一号611</t>
  </si>
  <si>
    <t>一号612</t>
  </si>
  <si>
    <t>机器人1531</t>
  </si>
  <si>
    <t>杨锦忠</t>
  </si>
  <si>
    <t>一号441</t>
  </si>
  <si>
    <t>一号445</t>
  </si>
  <si>
    <t>一号449</t>
  </si>
  <si>
    <t>一号450</t>
  </si>
  <si>
    <t>机电工程学院2016级新生卫生成绩</t>
  </si>
  <si>
    <t>机电1631</t>
  </si>
  <si>
    <t>一号645</t>
  </si>
  <si>
    <t>一号646</t>
  </si>
  <si>
    <t>一号647</t>
  </si>
  <si>
    <t>一号648</t>
  </si>
  <si>
    <t>一号650</t>
  </si>
  <si>
    <t>机电1632</t>
  </si>
  <si>
    <t>邬国良</t>
  </si>
  <si>
    <t>一号527</t>
  </si>
  <si>
    <t>一号529</t>
  </si>
  <si>
    <t>一号531</t>
  </si>
  <si>
    <t>一号532</t>
  </si>
  <si>
    <t>一号534</t>
  </si>
  <si>
    <t>一号533</t>
  </si>
  <si>
    <t>机电1633</t>
  </si>
  <si>
    <t>一号535</t>
  </si>
  <si>
    <t>一号536</t>
  </si>
  <si>
    <t>一号537</t>
  </si>
  <si>
    <t>一号538</t>
  </si>
  <si>
    <t>一号539</t>
  </si>
  <si>
    <t>机电1634</t>
  </si>
  <si>
    <t>李林琛</t>
  </si>
  <si>
    <t>一号649</t>
  </si>
  <si>
    <t>一号651</t>
  </si>
  <si>
    <t>一号652</t>
  </si>
  <si>
    <t>一号654</t>
  </si>
  <si>
    <t>机械1631</t>
  </si>
  <si>
    <t>一号540</t>
  </si>
  <si>
    <t>一号541</t>
  </si>
  <si>
    <t>一号542</t>
  </si>
  <si>
    <t>一号543</t>
  </si>
  <si>
    <t>一号544</t>
  </si>
  <si>
    <t>一号545</t>
  </si>
  <si>
    <t>一号546</t>
  </si>
  <si>
    <t>一号202</t>
  </si>
  <si>
    <t>机器人1631</t>
  </si>
  <si>
    <t>刘丽娜</t>
  </si>
  <si>
    <t>一号633</t>
  </si>
  <si>
    <t>一号634</t>
  </si>
  <si>
    <t>一号635</t>
  </si>
  <si>
    <t>一号636</t>
  </si>
  <si>
    <t>一号637</t>
  </si>
  <si>
    <t>一号638</t>
  </si>
  <si>
    <t>一号640</t>
  </si>
  <si>
    <t>一号203</t>
  </si>
  <si>
    <t>数控1631</t>
  </si>
  <si>
    <t>一号639</t>
  </si>
  <si>
    <t>一号641</t>
  </si>
  <si>
    <t>一号642</t>
  </si>
  <si>
    <t>一号643</t>
  </si>
  <si>
    <t>一号644</t>
  </si>
  <si>
    <t>一号204</t>
  </si>
  <si>
    <t>汽修1631</t>
  </si>
  <si>
    <t>一号547</t>
  </si>
  <si>
    <t>一号548</t>
  </si>
  <si>
    <t>一号550</t>
  </si>
  <si>
    <t>汽修1632</t>
  </si>
  <si>
    <t>一号549</t>
  </si>
  <si>
    <t>一号551</t>
  </si>
  <si>
    <t>一号552</t>
  </si>
  <si>
    <t>一号554</t>
  </si>
  <si>
    <t>建筑与测绘工程学院</t>
  </si>
  <si>
    <t>造价1251</t>
  </si>
  <si>
    <t>马隽</t>
  </si>
  <si>
    <t>二号423</t>
  </si>
  <si>
    <t>二号424</t>
  </si>
  <si>
    <t>二号425</t>
  </si>
  <si>
    <t>二号426</t>
  </si>
  <si>
    <t>二号427</t>
  </si>
  <si>
    <t>四号507</t>
  </si>
  <si>
    <t>四号509</t>
  </si>
  <si>
    <t>四号510</t>
  </si>
  <si>
    <t>测量1251</t>
  </si>
  <si>
    <t>季蓬勃</t>
  </si>
  <si>
    <t>2号417</t>
  </si>
  <si>
    <t>2号418</t>
  </si>
  <si>
    <t>2号419</t>
  </si>
  <si>
    <t>2号420</t>
  </si>
  <si>
    <t>2号421</t>
  </si>
  <si>
    <t>2号422</t>
  </si>
  <si>
    <t>4号317</t>
  </si>
  <si>
    <t>4号510</t>
  </si>
  <si>
    <t>建工1251</t>
  </si>
  <si>
    <t>王清</t>
  </si>
  <si>
    <t>2号412</t>
  </si>
  <si>
    <t>2号413</t>
  </si>
  <si>
    <t>2号414</t>
  </si>
  <si>
    <t>2号415</t>
  </si>
  <si>
    <t>2号416</t>
  </si>
  <si>
    <t>4号502</t>
  </si>
  <si>
    <t>4号505</t>
  </si>
  <si>
    <t>4号507</t>
  </si>
  <si>
    <t xml:space="preserve">建工1351 </t>
  </si>
  <si>
    <t>蒋雯</t>
  </si>
  <si>
    <t>4号604</t>
  </si>
  <si>
    <t>3号520</t>
  </si>
  <si>
    <t>3号521</t>
  </si>
  <si>
    <t>3号522</t>
  </si>
  <si>
    <t>3号523</t>
  </si>
  <si>
    <t>3号524</t>
  </si>
  <si>
    <t>3号525</t>
  </si>
  <si>
    <t>造价1351</t>
  </si>
  <si>
    <t>4号501</t>
  </si>
  <si>
    <t>4号601</t>
  </si>
  <si>
    <t>4号602</t>
  </si>
  <si>
    <t>4号603</t>
  </si>
  <si>
    <t>3号517</t>
  </si>
  <si>
    <t>3号518</t>
  </si>
  <si>
    <t>3号519</t>
  </si>
  <si>
    <t>测量1351</t>
  </si>
  <si>
    <t>3号528</t>
  </si>
  <si>
    <t>3号529</t>
  </si>
  <si>
    <t>3号530</t>
  </si>
  <si>
    <t>3号531</t>
  </si>
  <si>
    <t>3号533</t>
  </si>
  <si>
    <t>珠宝1351</t>
  </si>
  <si>
    <t>4号313</t>
  </si>
  <si>
    <t>4号503</t>
  </si>
  <si>
    <t>4号504</t>
  </si>
  <si>
    <t>3号526</t>
  </si>
  <si>
    <t>3号527</t>
  </si>
  <si>
    <t>建工1451</t>
  </si>
  <si>
    <t>陈甜</t>
  </si>
  <si>
    <t>4号417</t>
  </si>
  <si>
    <t>3号506</t>
  </si>
  <si>
    <t>3号508</t>
  </si>
  <si>
    <t>3号509</t>
  </si>
  <si>
    <t>3号510</t>
  </si>
  <si>
    <t>3号511</t>
  </si>
  <si>
    <t>3号512</t>
  </si>
  <si>
    <t>珠宝1451</t>
  </si>
  <si>
    <t>2号407</t>
  </si>
  <si>
    <t>2号408</t>
  </si>
  <si>
    <t>2号409</t>
  </si>
  <si>
    <t>2号411</t>
  </si>
  <si>
    <t>1号304</t>
  </si>
  <si>
    <t>1号306</t>
  </si>
  <si>
    <t>测量1451</t>
  </si>
  <si>
    <t>4号419</t>
  </si>
  <si>
    <t>3号503</t>
  </si>
  <si>
    <t>3号504</t>
  </si>
  <si>
    <t>3号507</t>
  </si>
  <si>
    <t>测量1431</t>
  </si>
  <si>
    <t>曹明兰</t>
  </si>
  <si>
    <t>2号301</t>
  </si>
  <si>
    <t>2号302</t>
  </si>
  <si>
    <t>2号303</t>
  </si>
  <si>
    <t>1号401</t>
  </si>
  <si>
    <t>1号423</t>
  </si>
  <si>
    <t>测量1432</t>
  </si>
  <si>
    <t>2号304</t>
  </si>
  <si>
    <t>2号305</t>
  </si>
  <si>
    <t>2号306</t>
  </si>
  <si>
    <t>2号307</t>
  </si>
  <si>
    <t>1号324</t>
  </si>
  <si>
    <t>建工1431</t>
  </si>
  <si>
    <t>王月钱</t>
  </si>
  <si>
    <t>2号308</t>
  </si>
  <si>
    <t>2号309</t>
  </si>
  <si>
    <t>2号310</t>
  </si>
  <si>
    <t>2号311</t>
  </si>
  <si>
    <t>2号312</t>
  </si>
  <si>
    <t>1号403</t>
  </si>
  <si>
    <t>1号406</t>
  </si>
  <si>
    <t>建工1432</t>
  </si>
  <si>
    <t>2号313</t>
  </si>
  <si>
    <t>2号314</t>
  </si>
  <si>
    <t>2号315</t>
  </si>
  <si>
    <t>2号316</t>
  </si>
  <si>
    <t>2号317</t>
  </si>
  <si>
    <t>建工1433</t>
  </si>
  <si>
    <t>邱亚辉</t>
  </si>
  <si>
    <t>2号318</t>
  </si>
  <si>
    <t>2号319</t>
  </si>
  <si>
    <t>2号320</t>
  </si>
  <si>
    <t>2号321</t>
  </si>
  <si>
    <t>2号323</t>
  </si>
  <si>
    <t>1号205</t>
  </si>
  <si>
    <t>装饰1431</t>
  </si>
  <si>
    <t>任长顺</t>
  </si>
  <si>
    <t>2号322</t>
  </si>
  <si>
    <t>2号325</t>
  </si>
  <si>
    <t>1号307</t>
  </si>
  <si>
    <t>1号309</t>
  </si>
  <si>
    <t>1号310</t>
  </si>
  <si>
    <t>1号312</t>
  </si>
  <si>
    <t>装饰1432</t>
  </si>
  <si>
    <t>2号324</t>
  </si>
  <si>
    <t>2号326</t>
  </si>
  <si>
    <t>2号327</t>
  </si>
  <si>
    <t>1号305</t>
  </si>
  <si>
    <t>1号308</t>
  </si>
  <si>
    <t>造价1431</t>
  </si>
  <si>
    <t>杨静</t>
  </si>
  <si>
    <t>2号328</t>
  </si>
  <si>
    <t>2号329</t>
  </si>
  <si>
    <t>2号331</t>
  </si>
  <si>
    <t>1号313</t>
  </si>
  <si>
    <t>1号317</t>
  </si>
  <si>
    <t>1号319</t>
  </si>
  <si>
    <t>1号325</t>
  </si>
  <si>
    <t>造价1432</t>
  </si>
  <si>
    <t>2号401</t>
  </si>
  <si>
    <t>2号402</t>
  </si>
  <si>
    <t>2号403</t>
  </si>
  <si>
    <t>1号320</t>
  </si>
  <si>
    <t>1号322</t>
  </si>
  <si>
    <t>1号323</t>
  </si>
  <si>
    <t>造价1433</t>
  </si>
  <si>
    <t>曹辉</t>
  </si>
  <si>
    <t>2号404</t>
  </si>
  <si>
    <t>2号405</t>
  </si>
  <si>
    <t>2号406</t>
  </si>
  <si>
    <t>1号318</t>
  </si>
  <si>
    <t>珠宝1431</t>
  </si>
  <si>
    <t>刘太福</t>
  </si>
  <si>
    <t>测量1531</t>
  </si>
  <si>
    <t>朗博</t>
  </si>
  <si>
    <t>3号403</t>
  </si>
  <si>
    <t>3号404</t>
  </si>
  <si>
    <t>3号405</t>
  </si>
  <si>
    <t>3号406</t>
  </si>
  <si>
    <t>测量1532</t>
  </si>
  <si>
    <t>郑阔</t>
  </si>
  <si>
    <t>2号535</t>
  </si>
  <si>
    <t>4号522</t>
  </si>
  <si>
    <t>4号524</t>
  </si>
  <si>
    <t>3号407</t>
  </si>
  <si>
    <t>3号408</t>
  </si>
  <si>
    <t>3号409</t>
  </si>
  <si>
    <t>3号411</t>
  </si>
  <si>
    <t>建工1531</t>
  </si>
  <si>
    <t>刘俞含</t>
  </si>
  <si>
    <t>3号416</t>
  </si>
  <si>
    <t>3号418</t>
  </si>
  <si>
    <t>3号419</t>
  </si>
  <si>
    <t>3号420</t>
  </si>
  <si>
    <t>3号421</t>
  </si>
  <si>
    <t>3号423</t>
  </si>
  <si>
    <t>建工1532</t>
  </si>
  <si>
    <t>4号624</t>
  </si>
  <si>
    <t>4号626</t>
  </si>
  <si>
    <t>3号412</t>
  </si>
  <si>
    <t>3号414</t>
  </si>
  <si>
    <t>3号415</t>
  </si>
  <si>
    <t>3号417</t>
  </si>
  <si>
    <t>装饰1531</t>
  </si>
  <si>
    <t>4号322</t>
  </si>
  <si>
    <t>4号324</t>
  </si>
  <si>
    <t>4号326</t>
  </si>
  <si>
    <t>3号401</t>
  </si>
  <si>
    <t>3号402</t>
  </si>
  <si>
    <t>3号433</t>
  </si>
  <si>
    <t>3号435</t>
  </si>
  <si>
    <t>造价1531</t>
  </si>
  <si>
    <t>4号622</t>
  </si>
  <si>
    <t>4号623</t>
  </si>
  <si>
    <t>4号625</t>
  </si>
  <si>
    <t>3号422</t>
  </si>
  <si>
    <t>3号424</t>
  </si>
  <si>
    <t>3号425</t>
  </si>
  <si>
    <t>3号426</t>
  </si>
  <si>
    <t>3号427</t>
  </si>
  <si>
    <t>造价1532</t>
  </si>
  <si>
    <t>朱爽</t>
  </si>
  <si>
    <t>2号532</t>
  </si>
  <si>
    <t>4号526</t>
  </si>
  <si>
    <t>4号621</t>
  </si>
  <si>
    <t>3号428</t>
  </si>
  <si>
    <t>3号429</t>
  </si>
  <si>
    <t>3号431</t>
  </si>
  <si>
    <t>珠宝1531</t>
  </si>
  <si>
    <t>4号521</t>
  </si>
  <si>
    <t>4号523</t>
  </si>
  <si>
    <t>4号525</t>
  </si>
  <si>
    <t>3号432</t>
  </si>
  <si>
    <t>珠宝1532</t>
  </si>
  <si>
    <t>1号103</t>
  </si>
  <si>
    <t>4号516</t>
  </si>
  <si>
    <t>4号519</t>
  </si>
  <si>
    <t>3号410</t>
  </si>
  <si>
    <t>3号413</t>
  </si>
  <si>
    <t>建筑与测绘工程学院2016级新生卫生成绩</t>
  </si>
  <si>
    <t>测量1631</t>
  </si>
  <si>
    <t>郑佳荣</t>
  </si>
  <si>
    <t>4号107</t>
  </si>
  <si>
    <t>3号610</t>
  </si>
  <si>
    <t>3号612</t>
  </si>
  <si>
    <t>3号613</t>
  </si>
  <si>
    <t>3号615</t>
  </si>
  <si>
    <t>建工1631</t>
  </si>
  <si>
    <t>李静</t>
  </si>
  <si>
    <t>4号114</t>
  </si>
  <si>
    <t>3号614</t>
  </si>
  <si>
    <t>3号616</t>
  </si>
  <si>
    <t>3号617</t>
  </si>
  <si>
    <t>3号618</t>
  </si>
  <si>
    <t>3号619</t>
  </si>
  <si>
    <t>3号621</t>
  </si>
  <si>
    <t>装饰1631</t>
  </si>
  <si>
    <t>张娜</t>
  </si>
  <si>
    <t>4号113</t>
  </si>
  <si>
    <t>4号115</t>
  </si>
  <si>
    <t>3号605</t>
  </si>
  <si>
    <t>3号620</t>
  </si>
  <si>
    <t>3号622</t>
  </si>
  <si>
    <t>3号623</t>
  </si>
  <si>
    <t>造价1631</t>
  </si>
  <si>
    <t>林忠华</t>
  </si>
  <si>
    <t>4号109</t>
  </si>
  <si>
    <t>4号110</t>
  </si>
  <si>
    <t>3号602</t>
  </si>
  <si>
    <t>3号603</t>
  </si>
  <si>
    <t>3号604</t>
  </si>
  <si>
    <t>3号606</t>
  </si>
  <si>
    <t>造价1632</t>
  </si>
  <si>
    <t>4号111</t>
  </si>
  <si>
    <t>4号112</t>
  </si>
  <si>
    <t>3号607</t>
  </si>
  <si>
    <t>3号608</t>
  </si>
  <si>
    <t>3号609</t>
  </si>
  <si>
    <t>3号611</t>
  </si>
  <si>
    <t>珠宝1631</t>
  </si>
  <si>
    <t>蒋琦</t>
  </si>
  <si>
    <t>4号116</t>
  </si>
  <si>
    <t>4号122</t>
  </si>
  <si>
    <t>珠宝1632</t>
  </si>
  <si>
    <t>4号121</t>
  </si>
  <si>
    <t>4号123</t>
  </si>
  <si>
    <t>3号627</t>
  </si>
  <si>
    <t>文法与管理学院</t>
  </si>
  <si>
    <t>安管1251</t>
  </si>
  <si>
    <t>范薇</t>
  </si>
  <si>
    <t>1号340</t>
  </si>
  <si>
    <t>1号345</t>
  </si>
  <si>
    <t>4号407</t>
  </si>
  <si>
    <t>财会1251</t>
  </si>
  <si>
    <t>张旭辰</t>
  </si>
  <si>
    <t>1号341</t>
  </si>
  <si>
    <t>1号347</t>
  </si>
  <si>
    <t>4号401</t>
  </si>
  <si>
    <t>4号402</t>
  </si>
  <si>
    <t>4号403</t>
  </si>
  <si>
    <t>4号404</t>
  </si>
  <si>
    <t>4号405</t>
  </si>
  <si>
    <t>工商1251</t>
  </si>
  <si>
    <t>何灵</t>
  </si>
  <si>
    <t>1号338</t>
  </si>
  <si>
    <t>1号351</t>
  </si>
  <si>
    <t>4号301</t>
  </si>
  <si>
    <t>法律1251</t>
  </si>
  <si>
    <t>刘同师</t>
  </si>
  <si>
    <t>1号344</t>
  </si>
  <si>
    <t>1号349</t>
  </si>
  <si>
    <t>4号609</t>
  </si>
  <si>
    <t>4号610</t>
  </si>
  <si>
    <t>4号611</t>
  </si>
  <si>
    <t>4号612</t>
  </si>
  <si>
    <t>会计1351</t>
  </si>
  <si>
    <t>许鹏</t>
  </si>
  <si>
    <t>一号244</t>
  </si>
  <si>
    <t>一号248</t>
  </si>
  <si>
    <t>一号246</t>
  </si>
  <si>
    <t>一号347</t>
  </si>
  <si>
    <t>四号311</t>
  </si>
  <si>
    <t>四号312</t>
  </si>
  <si>
    <t>四号313</t>
  </si>
  <si>
    <t>工商1351</t>
  </si>
  <si>
    <t>一号327</t>
  </si>
  <si>
    <t>四号303</t>
  </si>
  <si>
    <t>旅游1351</t>
  </si>
  <si>
    <t>何芳</t>
  </si>
  <si>
    <t>四号307</t>
  </si>
  <si>
    <t>四号309</t>
  </si>
  <si>
    <t>法律1351</t>
  </si>
  <si>
    <t>四号605</t>
  </si>
  <si>
    <t>四号607</t>
  </si>
  <si>
    <t>法律1451</t>
  </si>
  <si>
    <t>张天宇</t>
  </si>
  <si>
    <t>一号225</t>
  </si>
  <si>
    <t>一号348</t>
  </si>
  <si>
    <t>四号423</t>
  </si>
  <si>
    <t>电商1451</t>
  </si>
  <si>
    <t>张军</t>
  </si>
  <si>
    <t>一号229</t>
  </si>
  <si>
    <t>会计1451</t>
  </si>
  <si>
    <t>佘祥云</t>
  </si>
  <si>
    <t>一号332</t>
  </si>
  <si>
    <t>一号231</t>
  </si>
  <si>
    <t>四号422</t>
  </si>
  <si>
    <t>四号425</t>
  </si>
  <si>
    <t>四号426</t>
  </si>
  <si>
    <t>营销1431</t>
  </si>
  <si>
    <t>侯瑾</t>
  </si>
  <si>
    <t>一号330</t>
  </si>
  <si>
    <t>一号333</t>
  </si>
  <si>
    <t>一号335</t>
  </si>
  <si>
    <t>一号215</t>
  </si>
  <si>
    <t>一号217</t>
  </si>
  <si>
    <t>一号218</t>
  </si>
  <si>
    <t>安管1431</t>
  </si>
  <si>
    <t>杨岭</t>
  </si>
  <si>
    <t>一号326</t>
  </si>
  <si>
    <t>一号328</t>
  </si>
  <si>
    <t>一号329</t>
  </si>
  <si>
    <t>一号123</t>
  </si>
  <si>
    <t>会计1431</t>
  </si>
  <si>
    <t>李晓纯</t>
  </si>
  <si>
    <t>一号334</t>
  </si>
  <si>
    <t>一号220</t>
  </si>
  <si>
    <t>一号221</t>
  </si>
  <si>
    <t>一号222</t>
  </si>
  <si>
    <t>一号223</t>
  </si>
  <si>
    <t>一号224</t>
  </si>
  <si>
    <t>工商1431</t>
  </si>
  <si>
    <t>李焕荣</t>
  </si>
  <si>
    <t>一号115</t>
  </si>
  <si>
    <t>一号117</t>
  </si>
  <si>
    <t>一号118</t>
  </si>
  <si>
    <t>电商1431</t>
  </si>
  <si>
    <t>陈翠翠</t>
  </si>
  <si>
    <t>一号122</t>
  </si>
  <si>
    <t>一号124</t>
  </si>
  <si>
    <t>一号341</t>
  </si>
  <si>
    <t>一号336</t>
  </si>
  <si>
    <t>旅管1431</t>
  </si>
  <si>
    <t>黄希</t>
  </si>
  <si>
    <t>一号337</t>
  </si>
  <si>
    <t>一号119</t>
  </si>
  <si>
    <t>一号120</t>
  </si>
  <si>
    <t>文秘1431</t>
  </si>
  <si>
    <t>马彪</t>
  </si>
  <si>
    <t>一号415</t>
  </si>
  <si>
    <t>一号422</t>
  </si>
  <si>
    <t>一号417</t>
  </si>
  <si>
    <t>一号420</t>
  </si>
  <si>
    <t>一号424</t>
  </si>
  <si>
    <t>速录1431</t>
  </si>
  <si>
    <t>一号425</t>
  </si>
  <si>
    <t>一号346</t>
  </si>
  <si>
    <t>一号426</t>
  </si>
  <si>
    <t>一号423</t>
  </si>
  <si>
    <t>一号428</t>
  </si>
  <si>
    <t>一号430</t>
  </si>
  <si>
    <t>法律1431</t>
  </si>
  <si>
    <t>卢伟</t>
  </si>
  <si>
    <t>一号421</t>
  </si>
  <si>
    <t>一号342</t>
  </si>
  <si>
    <t>安管1531</t>
  </si>
  <si>
    <t>高晓峰</t>
  </si>
  <si>
    <t>一号451</t>
  </si>
  <si>
    <t>四号122</t>
  </si>
  <si>
    <t>一号452</t>
  </si>
  <si>
    <t>会计1531</t>
  </si>
  <si>
    <t>一号238</t>
  </si>
  <si>
    <t>一号103</t>
  </si>
  <si>
    <t>一号212</t>
  </si>
  <si>
    <t>一号523</t>
  </si>
  <si>
    <t>一号214</t>
  </si>
  <si>
    <t>一号112</t>
  </si>
  <si>
    <t>一号521</t>
  </si>
  <si>
    <t>会计1532</t>
  </si>
  <si>
    <t>巩家钰</t>
  </si>
  <si>
    <t>一号243</t>
  </si>
  <si>
    <t>一号526</t>
  </si>
  <si>
    <t>一号530</t>
  </si>
  <si>
    <t>一号240</t>
  </si>
  <si>
    <t>一号241</t>
  </si>
  <si>
    <t>一号528</t>
  </si>
  <si>
    <t>工商1531</t>
  </si>
  <si>
    <t>彭淑贞</t>
  </si>
  <si>
    <t>四号302</t>
  </si>
  <si>
    <t>一号242</t>
  </si>
  <si>
    <t>一号245</t>
  </si>
  <si>
    <t>四号201</t>
  </si>
  <si>
    <t>四号325</t>
  </si>
  <si>
    <t>工商1532</t>
  </si>
  <si>
    <t>四号204</t>
  </si>
  <si>
    <t>一号249</t>
  </si>
  <si>
    <t>四号202</t>
  </si>
  <si>
    <t>四号203</t>
  </si>
  <si>
    <t>四号322</t>
  </si>
  <si>
    <t>旅管1531</t>
  </si>
  <si>
    <t>刘海英</t>
  </si>
  <si>
    <t>一号234</t>
  </si>
  <si>
    <t>一号116</t>
  </si>
  <si>
    <t>一号236</t>
  </si>
  <si>
    <t>一号239</t>
  </si>
  <si>
    <t>一号113</t>
  </si>
  <si>
    <t>一号114</t>
  </si>
  <si>
    <t>营销1531</t>
  </si>
  <si>
    <t>任海林</t>
  </si>
  <si>
    <t>一号230</t>
  </si>
  <si>
    <t>一号404</t>
  </si>
  <si>
    <t>一号232</t>
  </si>
  <si>
    <t>一号235</t>
  </si>
  <si>
    <t>一号402</t>
  </si>
  <si>
    <t>一号237</t>
  </si>
  <si>
    <t>速录1531</t>
  </si>
  <si>
    <t>童刚</t>
  </si>
  <si>
    <t>一号109</t>
  </si>
  <si>
    <t>一号107</t>
  </si>
  <si>
    <t>一号110</t>
  </si>
  <si>
    <t>法律1531</t>
  </si>
  <si>
    <t>李承华</t>
  </si>
  <si>
    <t>一号233</t>
  </si>
  <si>
    <t>四号226</t>
  </si>
  <si>
    <t>四号205</t>
  </si>
  <si>
    <t>一号226</t>
  </si>
  <si>
    <t>文秘1531</t>
  </si>
  <si>
    <t>申娟娟</t>
  </si>
  <si>
    <t>一号228</t>
  </si>
  <si>
    <t>一号108</t>
  </si>
  <si>
    <t>一号105</t>
  </si>
  <si>
    <t>一号106</t>
  </si>
  <si>
    <t>文法与管理学院2016级新生卫生成绩</t>
  </si>
  <si>
    <t>电商1631</t>
  </si>
  <si>
    <t>一号501</t>
  </si>
  <si>
    <t>一号502</t>
  </si>
  <si>
    <t>一号504</t>
  </si>
  <si>
    <t>一号129</t>
  </si>
  <si>
    <t>一号128</t>
  </si>
  <si>
    <t>一号131</t>
  </si>
  <si>
    <t>一号130</t>
  </si>
  <si>
    <t>安管1631</t>
  </si>
  <si>
    <t>赵卫强</t>
  </si>
  <si>
    <t>一号507</t>
  </si>
  <si>
    <t>一号125</t>
  </si>
  <si>
    <t>一号127</t>
  </si>
  <si>
    <t>一号126</t>
  </si>
  <si>
    <t>会计1631</t>
  </si>
  <si>
    <t>王迪</t>
  </si>
  <si>
    <t>一号514</t>
  </si>
  <si>
    <t>一号516</t>
  </si>
  <si>
    <t>一号135</t>
  </si>
  <si>
    <t>会计1632</t>
  </si>
  <si>
    <t>一号515</t>
  </si>
  <si>
    <t>一号518</t>
  </si>
  <si>
    <t>一号513</t>
  </si>
  <si>
    <t>一号520</t>
  </si>
  <si>
    <t>一号147</t>
  </si>
  <si>
    <t>一号146</t>
  </si>
  <si>
    <t>一号136</t>
  </si>
  <si>
    <t>文秘1631</t>
  </si>
  <si>
    <t>一号512</t>
  </si>
  <si>
    <t>一号509</t>
  </si>
  <si>
    <t>速录1631</t>
  </si>
  <si>
    <t>段宏毅</t>
  </si>
  <si>
    <t>一号134</t>
  </si>
  <si>
    <t>工商1631</t>
  </si>
  <si>
    <t>施志刚</t>
  </si>
  <si>
    <t>一号503</t>
  </si>
  <si>
    <t>一号506</t>
  </si>
  <si>
    <t>一号142</t>
  </si>
  <si>
    <t>一号141</t>
  </si>
  <si>
    <t>一号139</t>
  </si>
  <si>
    <t>工商1632</t>
  </si>
  <si>
    <t>一号510</t>
  </si>
  <si>
    <t>一号143</t>
  </si>
  <si>
    <t>营销1631</t>
  </si>
  <si>
    <t>一号517</t>
  </si>
  <si>
    <t>一号133</t>
  </si>
  <si>
    <t>一号132</t>
  </si>
  <si>
    <t>旅管1631</t>
  </si>
  <si>
    <t>白海文</t>
  </si>
  <si>
    <t>一号519</t>
  </si>
  <si>
    <t>一号522</t>
  </si>
  <si>
    <t>一号137</t>
  </si>
  <si>
    <t>一号138</t>
  </si>
  <si>
    <t>旅管1632</t>
  </si>
  <si>
    <t>基础教育学院</t>
  </si>
  <si>
    <t>商英1251</t>
  </si>
  <si>
    <t>梁文学</t>
  </si>
  <si>
    <t>4号314</t>
  </si>
  <si>
    <t>4号315</t>
  </si>
  <si>
    <t>4号316</t>
  </si>
  <si>
    <t>商英1351</t>
  </si>
  <si>
    <t>卓薇</t>
  </si>
  <si>
    <r>
      <rPr>
        <b/>
        <sz val="10"/>
        <rFont val="宋体"/>
        <family val="3"/>
        <charset val="134"/>
      </rPr>
      <t>四号3</t>
    </r>
    <r>
      <rPr>
        <b/>
        <sz val="10"/>
        <rFont val="宋体"/>
        <family val="3"/>
        <charset val="134"/>
      </rPr>
      <t>04</t>
    </r>
  </si>
  <si>
    <r>
      <rPr>
        <b/>
        <sz val="10"/>
        <rFont val="宋体"/>
        <family val="3"/>
        <charset val="134"/>
      </rPr>
      <t>四号305</t>
    </r>
  </si>
  <si>
    <t>一号201</t>
    <phoneticPr fontId="15" type="noConversion"/>
  </si>
  <si>
    <t>3号624</t>
    <phoneticPr fontId="15" type="noConversion"/>
  </si>
  <si>
    <t>3号625</t>
    <phoneticPr fontId="15" type="noConversion"/>
  </si>
  <si>
    <t>三号513</t>
    <phoneticPr fontId="15" type="noConversion"/>
  </si>
  <si>
    <t>三号514</t>
    <phoneticPr fontId="15" type="noConversion"/>
  </si>
  <si>
    <t>三号515</t>
  </si>
  <si>
    <t>三号516</t>
  </si>
  <si>
    <t>三号305</t>
    <phoneticPr fontId="15" type="noConversion"/>
  </si>
  <si>
    <t>三号216</t>
    <phoneticPr fontId="15" type="noConversion"/>
  </si>
  <si>
    <t xml:space="preserve"> 3号601</t>
    <phoneticPr fontId="15" type="noConversion"/>
  </si>
  <si>
    <r>
      <t>3号53</t>
    </r>
    <r>
      <rPr>
        <sz val="11"/>
        <color indexed="8"/>
        <rFont val="宋体"/>
        <family val="3"/>
        <charset val="134"/>
      </rPr>
      <t>5</t>
    </r>
    <phoneticPr fontId="15" type="noConversion"/>
  </si>
  <si>
    <t>班级</t>
    <phoneticPr fontId="17" type="noConversion"/>
  </si>
  <si>
    <t>人数</t>
    <phoneticPr fontId="17" type="noConversion"/>
  </si>
  <si>
    <t>班主任</t>
    <phoneticPr fontId="17" type="noConversion"/>
  </si>
  <si>
    <t>成绩</t>
    <phoneticPr fontId="17" type="noConversion"/>
  </si>
  <si>
    <t>排名</t>
    <phoneticPr fontId="17" type="noConversion"/>
  </si>
  <si>
    <t>2016-2017-1学生公寓第十五周量化成绩排名</t>
    <phoneticPr fontId="17" type="noConversion"/>
  </si>
  <si>
    <t>宿舍</t>
    <phoneticPr fontId="17" type="noConversion"/>
  </si>
  <si>
    <t>优秀宿舍</t>
    <phoneticPr fontId="17" type="noConversion"/>
  </si>
  <si>
    <t>批评宿舍</t>
    <phoneticPr fontId="17" type="noConversion"/>
  </si>
  <si>
    <t>学院排名</t>
    <phoneticPr fontId="17" type="noConversion"/>
  </si>
  <si>
    <t>学院</t>
    <phoneticPr fontId="17" type="noConversion"/>
  </si>
  <si>
    <t>成绩</t>
    <phoneticPr fontId="17" type="noConversion"/>
  </si>
  <si>
    <t>排名</t>
    <phoneticPr fontId="17" type="noConversion"/>
  </si>
  <si>
    <t>电信</t>
    <phoneticPr fontId="17" type="noConversion"/>
  </si>
  <si>
    <t>机电</t>
    <phoneticPr fontId="17" type="noConversion"/>
  </si>
  <si>
    <t>建工</t>
    <phoneticPr fontId="17" type="noConversion"/>
  </si>
  <si>
    <t>文管</t>
    <phoneticPr fontId="17" type="noConversion"/>
  </si>
  <si>
    <t>基础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</si>
</sst>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indexed="8"/>
      <name val="宋体"/>
      <charset val="134"/>
    </font>
    <font>
      <b/>
      <sz val="10"/>
      <name val="宋体"/>
      <family val="3"/>
      <charset val="134"/>
    </font>
    <font>
      <b/>
      <sz val="10"/>
      <name val="Times New Roman"/>
      <family val="1"/>
    </font>
    <font>
      <b/>
      <sz val="10"/>
      <color indexed="9"/>
      <name val="宋体"/>
      <family val="3"/>
      <charset val="134"/>
    </font>
    <font>
      <b/>
      <sz val="10"/>
      <color indexed="44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8"/>
      <color indexed="44"/>
      <name val="宋体"/>
      <family val="3"/>
      <charset val="134"/>
    </font>
    <font>
      <b/>
      <sz val="18"/>
      <name val="宋体"/>
      <family val="3"/>
      <charset val="134"/>
    </font>
    <font>
      <b/>
      <sz val="10"/>
      <color indexed="10"/>
      <name val="宋体"/>
      <family val="3"/>
      <charset val="134"/>
    </font>
    <font>
      <b/>
      <sz val="10"/>
      <color indexed="8"/>
      <name val="Times New Roman"/>
      <family val="1"/>
    </font>
    <font>
      <b/>
      <sz val="10"/>
      <color indexed="44"/>
      <name val="Times New Roman"/>
      <family val="1"/>
    </font>
    <font>
      <b/>
      <sz val="18"/>
      <color indexed="44"/>
      <name val="Times New Roman"/>
      <family val="1"/>
    </font>
    <font>
      <b/>
      <sz val="10"/>
      <color indexed="22"/>
      <name val="Times New Roman"/>
      <family val="1"/>
    </font>
    <font>
      <b/>
      <sz val="10"/>
      <color indexed="2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charset val="134"/>
    </font>
    <font>
      <sz val="10"/>
      <name val="宋体"/>
      <family val="3"/>
      <charset val="13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89"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1" fillId="7" borderId="1" xfId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7" borderId="1" xfId="0" applyFont="1" applyFill="1" applyBorder="1" applyAlignment="1"/>
    <xf numFmtId="0" fontId="1" fillId="7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7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" fillId="7" borderId="3" xfId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1" fillId="8" borderId="3" xfId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" fillId="8" borderId="9" xfId="1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1" fillId="7" borderId="10" xfId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" fillId="7" borderId="11" xfId="1" applyFont="1" applyFill="1" applyBorder="1" applyAlignment="1">
      <alignment horizontal="center" vertical="center"/>
    </xf>
    <xf numFmtId="0" fontId="1" fillId="7" borderId="10" xfId="1" applyFont="1" applyFill="1" applyBorder="1" applyAlignment="1">
      <alignment horizontal="center"/>
    </xf>
    <xf numFmtId="0" fontId="1" fillId="7" borderId="10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1" fillId="0" borderId="10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/>
    <xf numFmtId="0" fontId="1" fillId="0" borderId="1" xfId="0" applyFont="1" applyBorder="1" applyAlignment="1"/>
    <xf numFmtId="0" fontId="2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/>
    <xf numFmtId="0" fontId="14" fillId="3" borderId="1" xfId="0" applyFont="1" applyFill="1" applyBorder="1" applyAlignment="1"/>
    <xf numFmtId="0" fontId="16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10" borderId="0" xfId="0" applyFont="1" applyFill="1" applyAlignment="1">
      <alignment horizontal="center" vertical="center"/>
    </xf>
    <xf numFmtId="0" fontId="18" fillId="10" borderId="1" xfId="0" applyFont="1" applyFill="1" applyBorder="1" applyAlignment="1">
      <alignment horizontal="center"/>
    </xf>
    <xf numFmtId="0" fontId="0" fillId="11" borderId="1" xfId="0" applyFill="1" applyBorder="1" applyAlignment="1">
      <alignment horizontal="center" vertical="center"/>
    </xf>
    <xf numFmtId="0" fontId="16" fillId="10" borderId="1" xfId="0" applyFont="1" applyFill="1" applyBorder="1" applyAlignment="1">
      <alignment horizontal="center" vertical="center"/>
    </xf>
    <xf numFmtId="0" fontId="18" fillId="10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6" fillId="10" borderId="1" xfId="0" applyFont="1" applyFill="1" applyBorder="1" applyAlignment="1">
      <alignment horizontal="center" vertical="center"/>
    </xf>
  </cellXfs>
  <cellStyles count="2">
    <cellStyle name="常规" xfId="0" builtinId="0"/>
    <cellStyle name="常规_2013-2014 (2)" xfId="1"/>
  </cellStyles>
  <dxfs count="0"/>
  <tableStyles count="0" defaultTableStyle="TableStyleMedium2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805"/>
  <sheetViews>
    <sheetView tabSelected="1" workbookViewId="0">
      <selection activeCell="L9" sqref="L9"/>
    </sheetView>
  </sheetViews>
  <sheetFormatPr defaultColWidth="9" defaultRowHeight="13.5" x14ac:dyDescent="0.15"/>
  <cols>
    <col min="1" max="1" width="10.75" customWidth="1"/>
    <col min="7" max="7" width="12.625"/>
  </cols>
  <sheetData>
    <row r="1" spans="1:18" s="1" customFormat="1" ht="30" customHeight="1" x14ac:dyDescent="0.15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21"/>
      <c r="Q1" s="21"/>
      <c r="R1" s="21"/>
    </row>
    <row r="2" spans="1:18" s="1" customFormat="1" ht="12" x14ac:dyDescent="0.15">
      <c r="A2" s="3" t="s">
        <v>1</v>
      </c>
      <c r="B2" s="4" t="s">
        <v>2</v>
      </c>
      <c r="C2" s="4">
        <v>24</v>
      </c>
      <c r="D2" s="4" t="s">
        <v>3</v>
      </c>
      <c r="E2" s="9" t="s">
        <v>4</v>
      </c>
      <c r="F2" s="4" t="s">
        <v>5</v>
      </c>
      <c r="G2" s="6">
        <f>(A4*A5+B4*B5+C4*C5+D4*D5+E4*E5+F4*F5+G4*G5+H4*H5)/C2</f>
        <v>86</v>
      </c>
      <c r="I2" s="22"/>
    </row>
    <row r="3" spans="1:18" s="1" customFormat="1" ht="12" x14ac:dyDescent="0.15">
      <c r="A3" s="4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/>
      <c r="G3" s="4"/>
      <c r="H3" s="4"/>
      <c r="I3" s="22"/>
      <c r="J3" s="22"/>
      <c r="K3" s="22"/>
    </row>
    <row r="4" spans="1:18" s="1" customFormat="1" ht="12" x14ac:dyDescent="0.15">
      <c r="A4" s="4">
        <v>3</v>
      </c>
      <c r="B4" s="4">
        <v>6</v>
      </c>
      <c r="C4" s="4">
        <v>6</v>
      </c>
      <c r="D4" s="4">
        <v>6</v>
      </c>
      <c r="E4" s="4">
        <v>3</v>
      </c>
      <c r="F4" s="4"/>
      <c r="G4" s="4"/>
      <c r="I4" s="22"/>
    </row>
    <row r="5" spans="1:18" s="2" customFormat="1" ht="12" x14ac:dyDescent="0.15">
      <c r="A5" s="2">
        <v>92</v>
      </c>
      <c r="B5" s="2">
        <v>85</v>
      </c>
      <c r="C5" s="2">
        <v>95</v>
      </c>
      <c r="D5" s="2">
        <v>71</v>
      </c>
      <c r="E5" s="2">
        <v>94</v>
      </c>
      <c r="I5" s="23"/>
    </row>
    <row r="6" spans="1:18" s="1" customFormat="1" ht="12" x14ac:dyDescent="0.15">
      <c r="I6" s="22"/>
    </row>
    <row r="7" spans="1:18" s="1" customFormat="1" ht="12" x14ac:dyDescent="0.15">
      <c r="A7" s="3" t="s">
        <v>11</v>
      </c>
      <c r="B7" s="1" t="s">
        <v>2</v>
      </c>
      <c r="C7" s="1">
        <v>29</v>
      </c>
      <c r="D7" s="1" t="s">
        <v>3</v>
      </c>
      <c r="E7" s="9" t="s">
        <v>12</v>
      </c>
      <c r="F7" s="1" t="s">
        <v>5</v>
      </c>
      <c r="G7" s="6">
        <f>(A9*A10+B9*B10+C9*C10+D9*D10+E9*E10+F9*F10+G9*G10+H9*H10)/C7</f>
        <v>92.758620689655174</v>
      </c>
      <c r="I7" s="22"/>
    </row>
    <row r="8" spans="1:18" s="1" customFormat="1" ht="12" x14ac:dyDescent="0.15">
      <c r="A8" s="4" t="s">
        <v>13</v>
      </c>
      <c r="B8" s="4" t="s">
        <v>14</v>
      </c>
      <c r="C8" s="4" t="s">
        <v>15</v>
      </c>
      <c r="D8" s="4" t="s">
        <v>16</v>
      </c>
      <c r="E8" s="4" t="s">
        <v>17</v>
      </c>
      <c r="F8" s="4" t="s">
        <v>18</v>
      </c>
      <c r="G8" s="4" t="s">
        <v>19</v>
      </c>
      <c r="H8" s="4"/>
      <c r="I8" s="22"/>
    </row>
    <row r="9" spans="1:18" s="1" customFormat="1" ht="12" x14ac:dyDescent="0.15">
      <c r="A9" s="4">
        <v>4</v>
      </c>
      <c r="B9" s="4">
        <v>5</v>
      </c>
      <c r="C9" s="4">
        <v>6</v>
      </c>
      <c r="D9" s="4">
        <v>5</v>
      </c>
      <c r="E9" s="4">
        <v>6</v>
      </c>
      <c r="F9" s="4">
        <v>2</v>
      </c>
      <c r="G9" s="4">
        <v>1</v>
      </c>
      <c r="I9" s="22"/>
    </row>
    <row r="10" spans="1:18" s="2" customFormat="1" ht="12" x14ac:dyDescent="0.15">
      <c r="A10" s="2">
        <v>97</v>
      </c>
      <c r="B10" s="2">
        <v>94</v>
      </c>
      <c r="C10" s="2">
        <v>96</v>
      </c>
      <c r="D10" s="2">
        <v>95</v>
      </c>
      <c r="E10" s="2">
        <v>83</v>
      </c>
      <c r="F10" s="2">
        <v>98</v>
      </c>
      <c r="G10" s="2">
        <v>87</v>
      </c>
      <c r="I10" s="23"/>
    </row>
    <row r="11" spans="1:18" s="1" customFormat="1" ht="12" x14ac:dyDescent="0.15">
      <c r="A11" s="4"/>
      <c r="B11" s="4"/>
      <c r="C11" s="4"/>
      <c r="D11" s="4"/>
      <c r="E11" s="4"/>
      <c r="F11" s="4"/>
      <c r="G11" s="4"/>
      <c r="I11" s="22"/>
    </row>
    <row r="12" spans="1:18" s="1" customFormat="1" ht="12" x14ac:dyDescent="0.15">
      <c r="A12" s="3" t="s">
        <v>20</v>
      </c>
      <c r="B12" s="4" t="s">
        <v>2</v>
      </c>
      <c r="C12" s="4">
        <v>26</v>
      </c>
      <c r="D12" s="4" t="s">
        <v>3</v>
      </c>
      <c r="E12" s="9" t="s">
        <v>21</v>
      </c>
      <c r="F12" s="4" t="s">
        <v>5</v>
      </c>
      <c r="G12" s="6">
        <f>(A14*A15+B14*B15+C14*C15+D14*D15+E14*E15+F14*F15+G14*G15+H14*H15)/C12</f>
        <v>94.192307692307693</v>
      </c>
      <c r="I12" s="22"/>
    </row>
    <row r="13" spans="1:18" s="1" customFormat="1" ht="12" x14ac:dyDescent="0.15">
      <c r="A13" s="4" t="s">
        <v>22</v>
      </c>
      <c r="B13" s="4" t="s">
        <v>23</v>
      </c>
      <c r="C13" s="4" t="s">
        <v>10</v>
      </c>
      <c r="D13" s="4" t="s">
        <v>24</v>
      </c>
      <c r="E13" s="4" t="s">
        <v>25</v>
      </c>
      <c r="F13" s="4"/>
      <c r="G13" s="4"/>
      <c r="H13" s="4"/>
      <c r="I13" s="22"/>
    </row>
    <row r="14" spans="1:18" s="1" customFormat="1" ht="12" x14ac:dyDescent="0.15">
      <c r="A14" s="4">
        <v>5</v>
      </c>
      <c r="B14" s="4">
        <v>6</v>
      </c>
      <c r="C14" s="4">
        <v>3</v>
      </c>
      <c r="D14" s="4">
        <v>6</v>
      </c>
      <c r="E14" s="4">
        <v>6</v>
      </c>
      <c r="F14" s="4"/>
      <c r="G14" s="4"/>
      <c r="I14" s="22"/>
    </row>
    <row r="15" spans="1:18" s="2" customFormat="1" ht="12" x14ac:dyDescent="0.15">
      <c r="A15" s="2">
        <v>95</v>
      </c>
      <c r="B15" s="2">
        <v>95</v>
      </c>
      <c r="C15" s="2">
        <v>94</v>
      </c>
      <c r="D15" s="2">
        <v>94</v>
      </c>
      <c r="E15" s="2">
        <v>93</v>
      </c>
      <c r="I15" s="23"/>
    </row>
    <row r="16" spans="1:18" s="1" customFormat="1" ht="12" x14ac:dyDescent="0.15">
      <c r="I16" s="22"/>
    </row>
    <row r="17" spans="1:19" s="1" customFormat="1" ht="12" x14ac:dyDescent="0.15">
      <c r="A17" s="3" t="s">
        <v>26</v>
      </c>
      <c r="B17" s="1" t="s">
        <v>2</v>
      </c>
      <c r="C17" s="1">
        <v>30</v>
      </c>
      <c r="D17" s="1" t="s">
        <v>3</v>
      </c>
      <c r="E17" s="18" t="s">
        <v>27</v>
      </c>
      <c r="F17" s="1" t="s">
        <v>5</v>
      </c>
      <c r="G17" s="6">
        <f>(A19*A20+B19*B20+C19*C20+D19*D20+E19*E20+F19*F20+G19*G20+H19*H20)/C17</f>
        <v>91.3</v>
      </c>
    </row>
    <row r="18" spans="1:19" s="4" customFormat="1" ht="12" x14ac:dyDescent="0.15">
      <c r="A18" s="4" t="s">
        <v>28</v>
      </c>
      <c r="B18" s="4" t="s">
        <v>29</v>
      </c>
      <c r="C18" s="1" t="s">
        <v>30</v>
      </c>
      <c r="D18" s="1" t="s">
        <v>31</v>
      </c>
      <c r="E18" s="1" t="s">
        <v>32</v>
      </c>
      <c r="F18" s="1" t="s">
        <v>19</v>
      </c>
      <c r="G18" s="1" t="s">
        <v>33</v>
      </c>
      <c r="H18" s="1"/>
      <c r="N18" s="1"/>
      <c r="O18" s="1"/>
      <c r="P18" s="1"/>
      <c r="Q18" s="1"/>
      <c r="R18" s="1"/>
      <c r="S18" s="1"/>
    </row>
    <row r="19" spans="1:19" s="4" customFormat="1" ht="12" x14ac:dyDescent="0.15">
      <c r="A19" s="4">
        <v>3</v>
      </c>
      <c r="B19" s="4">
        <v>6</v>
      </c>
      <c r="C19" s="1">
        <v>5</v>
      </c>
      <c r="D19" s="1">
        <v>6</v>
      </c>
      <c r="E19" s="1">
        <v>1</v>
      </c>
      <c r="F19" s="1">
        <v>5</v>
      </c>
      <c r="G19" s="4">
        <v>4</v>
      </c>
      <c r="P19" s="1"/>
      <c r="Q19" s="1"/>
      <c r="R19" s="1"/>
      <c r="S19" s="1"/>
    </row>
    <row r="20" spans="1:19" s="2" customFormat="1" ht="12" x14ac:dyDescent="0.15">
      <c r="A20" s="2">
        <v>93</v>
      </c>
      <c r="B20" s="2">
        <v>90</v>
      </c>
      <c r="C20" s="2">
        <v>92</v>
      </c>
      <c r="D20" s="2">
        <v>90</v>
      </c>
      <c r="E20" s="2">
        <v>97</v>
      </c>
      <c r="F20" s="2">
        <v>87</v>
      </c>
      <c r="G20" s="2">
        <v>97</v>
      </c>
    </row>
    <row r="21" spans="1:19" s="4" customFormat="1" ht="12" x14ac:dyDescent="0.15">
      <c r="A21" s="1"/>
      <c r="B21" s="1"/>
      <c r="C21" s="1"/>
      <c r="D21" s="1"/>
      <c r="E21" s="1"/>
      <c r="F21" s="1"/>
      <c r="G21" s="1"/>
      <c r="I21" s="1"/>
      <c r="N21" s="10"/>
      <c r="P21" s="1"/>
      <c r="Q21" s="1"/>
      <c r="R21" s="1"/>
      <c r="S21" s="1"/>
    </row>
    <row r="22" spans="1:19" s="1" customFormat="1" ht="12" x14ac:dyDescent="0.15">
      <c r="A22" s="3" t="s">
        <v>34</v>
      </c>
      <c r="B22" s="1" t="s">
        <v>2</v>
      </c>
      <c r="C22" s="1">
        <v>16</v>
      </c>
      <c r="D22" s="1" t="s">
        <v>3</v>
      </c>
      <c r="E22" s="9" t="s">
        <v>35</v>
      </c>
      <c r="F22" s="1" t="s">
        <v>5</v>
      </c>
      <c r="G22" s="6">
        <f>(A24*A25+B24*B25+C24*C25+D24*D25+E24*E25+F24*F25+G24*G25)/C22</f>
        <v>88.75</v>
      </c>
    </row>
    <row r="23" spans="1:19" s="4" customFormat="1" ht="12.75" x14ac:dyDescent="0.2">
      <c r="A23" s="1" t="s">
        <v>32</v>
      </c>
      <c r="B23" s="1" t="s">
        <v>36</v>
      </c>
      <c r="C23" s="1" t="s">
        <v>37</v>
      </c>
      <c r="D23" s="1" t="s">
        <v>38</v>
      </c>
      <c r="E23" s="1"/>
      <c r="F23" s="1"/>
      <c r="G23" s="1"/>
      <c r="H23" s="1"/>
      <c r="N23" s="1"/>
      <c r="O23" s="24"/>
      <c r="P23" s="1"/>
      <c r="Q23" s="1"/>
      <c r="R23" s="1"/>
      <c r="S23" s="1"/>
    </row>
    <row r="24" spans="1:19" s="4" customFormat="1" ht="12" x14ac:dyDescent="0.15">
      <c r="A24" s="1">
        <v>1</v>
      </c>
      <c r="B24" s="1">
        <v>6</v>
      </c>
      <c r="C24" s="1">
        <v>3</v>
      </c>
      <c r="D24" s="1">
        <v>6</v>
      </c>
      <c r="E24" s="1"/>
      <c r="F24" s="1"/>
      <c r="G24" s="1"/>
      <c r="P24" s="1"/>
      <c r="Q24" s="1"/>
      <c r="R24" s="1"/>
      <c r="S24" s="1"/>
    </row>
    <row r="25" spans="1:19" s="2" customFormat="1" ht="12" x14ac:dyDescent="0.15">
      <c r="A25" s="2">
        <v>97</v>
      </c>
      <c r="B25" s="2">
        <v>90</v>
      </c>
      <c r="C25" s="2">
        <v>89</v>
      </c>
      <c r="D25" s="2">
        <v>86</v>
      </c>
    </row>
    <row r="26" spans="1:19" s="4" customFormat="1" ht="12" x14ac:dyDescent="0.15">
      <c r="A26" s="1"/>
      <c r="B26" s="1"/>
      <c r="C26" s="1"/>
      <c r="D26" s="1"/>
      <c r="E26" s="1"/>
      <c r="F26" s="1"/>
      <c r="G26" s="1"/>
      <c r="P26" s="1"/>
      <c r="Q26" s="1"/>
      <c r="R26" s="1"/>
      <c r="S26" s="1"/>
    </row>
    <row r="27" spans="1:19" s="1" customFormat="1" ht="12" x14ac:dyDescent="0.15">
      <c r="A27" s="3" t="s">
        <v>39</v>
      </c>
      <c r="B27" s="1" t="s">
        <v>2</v>
      </c>
      <c r="C27" s="1">
        <v>15</v>
      </c>
      <c r="D27" s="1" t="s">
        <v>3</v>
      </c>
      <c r="E27" s="9" t="s">
        <v>40</v>
      </c>
      <c r="F27" s="1" t="s">
        <v>5</v>
      </c>
      <c r="G27" s="6">
        <f>(A29*A30+B29*B30+C29*C30+D29*D30+E29*E30+F29*F30+G29*G30+H29*H30)/C27</f>
        <v>88.933333333333337</v>
      </c>
    </row>
    <row r="28" spans="1:19" s="4" customFormat="1" ht="12" x14ac:dyDescent="0.15">
      <c r="A28" s="1" t="s">
        <v>41</v>
      </c>
      <c r="B28" s="1" t="s">
        <v>986</v>
      </c>
      <c r="C28" s="1" t="s">
        <v>43</v>
      </c>
      <c r="D28" s="1" t="s">
        <v>44</v>
      </c>
      <c r="E28" s="1"/>
      <c r="F28" s="1"/>
      <c r="G28" s="1"/>
      <c r="H28" s="1"/>
      <c r="N28" s="1"/>
      <c r="O28" s="1"/>
      <c r="P28" s="1"/>
      <c r="Q28" s="1"/>
      <c r="R28" s="1"/>
      <c r="S28" s="1"/>
    </row>
    <row r="29" spans="1:19" s="4" customFormat="1" ht="12" x14ac:dyDescent="0.15">
      <c r="A29" s="1">
        <v>5</v>
      </c>
      <c r="B29" s="1">
        <v>3</v>
      </c>
      <c r="C29" s="1">
        <v>6</v>
      </c>
      <c r="D29" s="1">
        <v>1</v>
      </c>
      <c r="E29" s="1"/>
      <c r="H29" s="1"/>
    </row>
    <row r="30" spans="1:19" s="2" customFormat="1" ht="12" x14ac:dyDescent="0.15">
      <c r="A30" s="2">
        <v>90</v>
      </c>
      <c r="B30" s="2">
        <v>86</v>
      </c>
      <c r="C30" s="2">
        <v>89</v>
      </c>
      <c r="D30" s="2">
        <v>92</v>
      </c>
    </row>
    <row r="31" spans="1:19" s="4" customFormat="1" ht="12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9" s="1" customFormat="1" ht="12" x14ac:dyDescent="0.15">
      <c r="A32" s="3" t="s">
        <v>45</v>
      </c>
      <c r="B32" s="1" t="s">
        <v>2</v>
      </c>
      <c r="C32" s="1">
        <v>23</v>
      </c>
      <c r="D32" s="1" t="s">
        <v>3</v>
      </c>
      <c r="E32" s="18" t="s">
        <v>46</v>
      </c>
      <c r="F32" s="1" t="s">
        <v>5</v>
      </c>
      <c r="G32" s="6">
        <f>(A34*A35+B34*B35+C34*C35+D34*D35+E34*E35+F34*F35+G34*G35)/C32</f>
        <v>95</v>
      </c>
    </row>
    <row r="33" spans="1:20" s="1" customFormat="1" ht="12" x14ac:dyDescent="0.15">
      <c r="A33" s="1" t="s">
        <v>47</v>
      </c>
      <c r="B33" s="1" t="s">
        <v>48</v>
      </c>
      <c r="C33" s="1" t="s">
        <v>49</v>
      </c>
      <c r="D33" s="1" t="s">
        <v>50</v>
      </c>
      <c r="E33" s="1" t="s">
        <v>51</v>
      </c>
      <c r="F33" s="1" t="s">
        <v>33</v>
      </c>
    </row>
    <row r="34" spans="1:20" s="4" customFormat="1" ht="12" x14ac:dyDescent="0.15">
      <c r="A34" s="1">
        <v>6</v>
      </c>
      <c r="B34" s="1">
        <v>5</v>
      </c>
      <c r="C34" s="1">
        <v>5</v>
      </c>
      <c r="D34" s="1">
        <v>4</v>
      </c>
      <c r="E34" s="1">
        <v>1</v>
      </c>
      <c r="F34" s="1">
        <v>2</v>
      </c>
      <c r="G34" s="1"/>
      <c r="H34" s="1"/>
      <c r="N34" s="1"/>
      <c r="O34" s="1"/>
      <c r="P34" s="1"/>
      <c r="Q34" s="1"/>
      <c r="R34" s="1"/>
      <c r="S34" s="1"/>
      <c r="T34" s="1"/>
    </row>
    <row r="35" spans="1:20" s="2" customFormat="1" ht="12" x14ac:dyDescent="0.15">
      <c r="A35" s="2">
        <v>94</v>
      </c>
      <c r="B35" s="2">
        <v>96</v>
      </c>
      <c r="C35" s="2">
        <v>96</v>
      </c>
      <c r="D35" s="2">
        <v>93</v>
      </c>
      <c r="E35" s="2">
        <v>95</v>
      </c>
      <c r="F35" s="2">
        <v>97</v>
      </c>
    </row>
    <row r="36" spans="1:20" s="1" customFormat="1" ht="12" x14ac:dyDescent="0.15">
      <c r="H36" s="4"/>
      <c r="I36" s="4"/>
    </row>
    <row r="37" spans="1:20" s="1" customFormat="1" ht="12" x14ac:dyDescent="0.15">
      <c r="A37" s="3" t="s">
        <v>52</v>
      </c>
      <c r="B37" s="1" t="s">
        <v>2</v>
      </c>
      <c r="C37" s="1">
        <v>25</v>
      </c>
      <c r="D37" s="1" t="s">
        <v>3</v>
      </c>
      <c r="E37" s="9" t="s">
        <v>53</v>
      </c>
      <c r="F37" s="1" t="s">
        <v>5</v>
      </c>
      <c r="G37" s="6">
        <f>(A39*A40+B39*B40+C39*C40+D39*D40+E39*E40+F39*F40+G39*G40)/C37</f>
        <v>91.44</v>
      </c>
    </row>
    <row r="38" spans="1:20" s="4" customFormat="1" ht="12" x14ac:dyDescent="0.15">
      <c r="A38" s="4" t="s">
        <v>54</v>
      </c>
      <c r="B38" s="4" t="s">
        <v>55</v>
      </c>
      <c r="C38" s="4" t="s">
        <v>56</v>
      </c>
      <c r="D38" s="4" t="s">
        <v>57</v>
      </c>
      <c r="E38" s="4" t="s">
        <v>58</v>
      </c>
      <c r="N38" s="1"/>
      <c r="O38" s="1"/>
      <c r="P38" s="1"/>
      <c r="Q38" s="1"/>
      <c r="R38" s="1"/>
      <c r="S38" s="1"/>
    </row>
    <row r="39" spans="1:20" s="1" customFormat="1" ht="12" x14ac:dyDescent="0.15">
      <c r="A39" s="4">
        <v>6</v>
      </c>
      <c r="B39" s="4">
        <v>6</v>
      </c>
      <c r="C39" s="4">
        <v>5</v>
      </c>
      <c r="D39" s="4">
        <v>5</v>
      </c>
      <c r="E39" s="4">
        <v>3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20" s="2" customFormat="1" ht="12" x14ac:dyDescent="0.15">
      <c r="A40" s="2">
        <v>89</v>
      </c>
      <c r="B40" s="2">
        <v>90</v>
      </c>
      <c r="C40" s="2">
        <v>92</v>
      </c>
      <c r="D40" s="2">
        <v>97</v>
      </c>
      <c r="E40" s="2">
        <v>89</v>
      </c>
    </row>
    <row r="41" spans="1:20" s="4" customFormat="1" ht="12" x14ac:dyDescent="0.15">
      <c r="A41" s="1"/>
      <c r="I41" s="1"/>
    </row>
    <row r="42" spans="1:20" s="1" customFormat="1" ht="12" x14ac:dyDescent="0.15">
      <c r="A42" s="19" t="s">
        <v>59</v>
      </c>
      <c r="B42" s="1" t="s">
        <v>2</v>
      </c>
      <c r="C42" s="1">
        <v>4</v>
      </c>
      <c r="D42" s="1" t="s">
        <v>3</v>
      </c>
      <c r="E42" s="9" t="s">
        <v>60</v>
      </c>
      <c r="F42" s="1" t="s">
        <v>5</v>
      </c>
      <c r="G42" s="6">
        <f>(A44*A45+B44*B45+C44*C45+D44*D45+E44*E45+F44*F45+G44*G45)/C42</f>
        <v>88.75</v>
      </c>
    </row>
    <row r="43" spans="1:20" s="1" customFormat="1" ht="12" x14ac:dyDescent="0.15">
      <c r="A43" s="4" t="s">
        <v>61</v>
      </c>
      <c r="B43" s="4" t="s">
        <v>42</v>
      </c>
      <c r="C43" s="4"/>
      <c r="D43" s="4"/>
      <c r="E43" s="4"/>
      <c r="F43" s="4"/>
      <c r="G43" s="4"/>
      <c r="J43" s="4"/>
      <c r="K43" s="4"/>
      <c r="L43" s="4"/>
      <c r="M43" s="4"/>
    </row>
    <row r="44" spans="1:20" s="1" customFormat="1" ht="12.75" x14ac:dyDescent="0.2">
      <c r="A44" s="4">
        <v>1</v>
      </c>
      <c r="B44" s="4">
        <v>3</v>
      </c>
      <c r="C44" s="4"/>
      <c r="D44" s="4"/>
      <c r="E44" s="20"/>
      <c r="F44" s="20"/>
      <c r="G44" s="4"/>
      <c r="H44" s="4"/>
      <c r="I44" s="4"/>
      <c r="J44" s="4"/>
      <c r="K44" s="4"/>
      <c r="L44" s="4"/>
      <c r="M44" s="4"/>
      <c r="N44" s="4"/>
      <c r="O44" s="4"/>
    </row>
    <row r="45" spans="1:20" s="2" customFormat="1" ht="12" x14ac:dyDescent="0.15">
      <c r="A45" s="4">
        <v>73</v>
      </c>
      <c r="B45" s="4">
        <v>94</v>
      </c>
      <c r="C45" s="4"/>
    </row>
    <row r="46" spans="1:20" s="1" customFormat="1" ht="12" x14ac:dyDescent="0.1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 spans="1:20" s="1" customFormat="1" ht="12" x14ac:dyDescent="0.15">
      <c r="A47" s="3" t="s">
        <v>62</v>
      </c>
      <c r="B47" s="1" t="s">
        <v>2</v>
      </c>
      <c r="C47" s="1">
        <v>15</v>
      </c>
      <c r="D47" s="1" t="s">
        <v>3</v>
      </c>
      <c r="E47" s="9" t="s">
        <v>60</v>
      </c>
      <c r="F47" s="1" t="s">
        <v>5</v>
      </c>
      <c r="G47" s="6">
        <f>(A49*A50+B49*B50+C49*C50+D49*D50+E49*E50+F49*F50+G49*G50+H49*H50)/C47</f>
        <v>85.733333333333334</v>
      </c>
    </row>
    <row r="48" spans="1:20" s="1" customFormat="1" ht="12" x14ac:dyDescent="0.15">
      <c r="A48" s="4" t="s">
        <v>63</v>
      </c>
      <c r="B48" s="4" t="s">
        <v>61</v>
      </c>
      <c r="C48" s="4" t="s">
        <v>64</v>
      </c>
      <c r="D48" s="4" t="s">
        <v>42</v>
      </c>
      <c r="E48" s="4"/>
      <c r="F48" s="4"/>
      <c r="G48" s="4"/>
      <c r="H48" s="4"/>
      <c r="I48" s="4"/>
      <c r="J48" s="4"/>
      <c r="K48" s="4"/>
      <c r="L48" s="4"/>
      <c r="M48" s="4"/>
    </row>
    <row r="49" spans="1:19" s="1" customFormat="1" ht="12" x14ac:dyDescent="0.15">
      <c r="A49" s="4">
        <v>1</v>
      </c>
      <c r="B49" s="4">
        <v>5</v>
      </c>
      <c r="C49" s="4">
        <v>6</v>
      </c>
      <c r="D49" s="4">
        <v>3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9" s="2" customFormat="1" ht="12" x14ac:dyDescent="0.15">
      <c r="A50" s="2">
        <v>93</v>
      </c>
      <c r="B50" s="2">
        <v>73</v>
      </c>
      <c r="C50" s="2">
        <v>91</v>
      </c>
      <c r="D50" s="2">
        <v>94</v>
      </c>
    </row>
    <row r="51" spans="1:19" s="4" customFormat="1" ht="12" x14ac:dyDescent="0.15">
      <c r="I51" s="1"/>
    </row>
    <row r="52" spans="1:19" s="1" customFormat="1" ht="12" x14ac:dyDescent="0.15">
      <c r="A52" s="3" t="s">
        <v>65</v>
      </c>
      <c r="B52" s="1" t="s">
        <v>2</v>
      </c>
      <c r="C52" s="1">
        <v>22</v>
      </c>
      <c r="D52" s="1" t="s">
        <v>3</v>
      </c>
      <c r="E52" s="9" t="s">
        <v>66</v>
      </c>
      <c r="F52" s="1" t="s">
        <v>5</v>
      </c>
      <c r="G52" s="6">
        <f>(A54*A55+B54*B55+C54*C55+D54*D55+E54*E55+F54*F55+G54*G55+H54*H55)/C52</f>
        <v>86.545454545454547</v>
      </c>
    </row>
    <row r="53" spans="1:19" s="4" customFormat="1" ht="12" x14ac:dyDescent="0.15">
      <c r="A53" s="4" t="s">
        <v>67</v>
      </c>
      <c r="B53" s="4" t="s">
        <v>68</v>
      </c>
      <c r="C53" s="4" t="s">
        <v>69</v>
      </c>
      <c r="D53" s="4" t="s">
        <v>70</v>
      </c>
      <c r="H53" s="1"/>
      <c r="I53" s="1"/>
      <c r="N53" s="1"/>
      <c r="O53" s="1"/>
      <c r="P53" s="1"/>
      <c r="Q53" s="1"/>
      <c r="R53" s="1"/>
      <c r="S53" s="1"/>
    </row>
    <row r="54" spans="1:19" s="4" customFormat="1" ht="12" x14ac:dyDescent="0.15">
      <c r="A54" s="4">
        <v>4</v>
      </c>
      <c r="B54" s="4">
        <v>6</v>
      </c>
      <c r="C54" s="4">
        <v>6</v>
      </c>
      <c r="D54" s="4">
        <v>6</v>
      </c>
      <c r="I54" s="1"/>
      <c r="P54" s="1"/>
      <c r="Q54" s="1"/>
      <c r="R54" s="1"/>
      <c r="S54" s="1"/>
    </row>
    <row r="55" spans="1:19" s="2" customFormat="1" ht="12" x14ac:dyDescent="0.15">
      <c r="A55" s="2">
        <v>98</v>
      </c>
      <c r="B55" s="2">
        <v>80</v>
      </c>
      <c r="C55" s="2">
        <v>85</v>
      </c>
      <c r="D55" s="2">
        <v>87</v>
      </c>
    </row>
    <row r="56" spans="1:19" s="4" customFormat="1" ht="12" x14ac:dyDescent="0.15">
      <c r="I56" s="1"/>
      <c r="P56" s="1"/>
      <c r="Q56" s="1"/>
      <c r="R56" s="1"/>
      <c r="S56" s="1"/>
    </row>
    <row r="57" spans="1:19" s="1" customFormat="1" ht="12.75" x14ac:dyDescent="0.2">
      <c r="A57" s="3" t="s">
        <v>71</v>
      </c>
      <c r="B57" s="1" t="s">
        <v>72</v>
      </c>
      <c r="C57" s="1">
        <v>32</v>
      </c>
      <c r="D57" s="1" t="s">
        <v>3</v>
      </c>
      <c r="E57" s="9" t="s">
        <v>46</v>
      </c>
      <c r="F57" s="1" t="s">
        <v>5</v>
      </c>
      <c r="G57" s="6">
        <f>(A59*A60+B59*B60+C59*C60+D59*D60+E59*E60+F59*F60+G59*G60+H59*H60)/C57</f>
        <v>91.9375</v>
      </c>
    </row>
    <row r="58" spans="1:19" s="4" customFormat="1" ht="12" x14ac:dyDescent="0.15">
      <c r="A58" s="1" t="s">
        <v>73</v>
      </c>
      <c r="B58" s="1" t="s">
        <v>74</v>
      </c>
      <c r="C58" s="1" t="s">
        <v>75</v>
      </c>
      <c r="D58" s="1" t="s">
        <v>76</v>
      </c>
      <c r="E58" s="1" t="s">
        <v>77</v>
      </c>
      <c r="F58" s="1" t="s">
        <v>78</v>
      </c>
      <c r="G58" s="1"/>
      <c r="H58" s="1"/>
      <c r="I58" s="1"/>
      <c r="N58" s="1"/>
      <c r="O58" s="1"/>
      <c r="P58" s="1"/>
      <c r="Q58" s="1"/>
      <c r="R58" s="1"/>
      <c r="S58" s="1"/>
    </row>
    <row r="59" spans="1:19" s="4" customFormat="1" ht="12.75" x14ac:dyDescent="0.2">
      <c r="A59" s="4">
        <v>5</v>
      </c>
      <c r="B59" s="4">
        <v>4</v>
      </c>
      <c r="C59" s="4">
        <v>6</v>
      </c>
      <c r="D59" s="4">
        <v>6</v>
      </c>
      <c r="E59" s="1">
        <v>5</v>
      </c>
      <c r="F59" s="1">
        <v>6</v>
      </c>
      <c r="G59" s="1"/>
      <c r="I59" s="1"/>
      <c r="M59" s="7"/>
      <c r="P59" s="1"/>
      <c r="Q59" s="1"/>
      <c r="R59" s="1"/>
      <c r="S59" s="1"/>
    </row>
    <row r="60" spans="1:19" s="2" customFormat="1" ht="12" x14ac:dyDescent="0.15">
      <c r="A60" s="2">
        <v>94</v>
      </c>
      <c r="B60" s="2">
        <v>80</v>
      </c>
      <c r="C60" s="2">
        <v>95</v>
      </c>
      <c r="D60" s="2">
        <v>87</v>
      </c>
      <c r="E60" s="2">
        <v>98</v>
      </c>
      <c r="F60" s="2">
        <v>95</v>
      </c>
    </row>
    <row r="61" spans="1:19" s="4" customFormat="1" ht="12" x14ac:dyDescent="0.15">
      <c r="A61" s="1"/>
      <c r="B61" s="1"/>
      <c r="C61" s="1"/>
      <c r="D61" s="1"/>
      <c r="E61" s="1"/>
      <c r="F61" s="1"/>
      <c r="G61" s="1"/>
      <c r="I61" s="1"/>
      <c r="P61" s="1"/>
      <c r="Q61" s="1"/>
      <c r="R61" s="1"/>
      <c r="S61" s="1"/>
    </row>
    <row r="62" spans="1:19" s="1" customFormat="1" ht="12.75" x14ac:dyDescent="0.2">
      <c r="A62" s="3" t="s">
        <v>79</v>
      </c>
      <c r="B62" s="1" t="s">
        <v>72</v>
      </c>
      <c r="C62" s="1">
        <v>27</v>
      </c>
      <c r="D62" s="1" t="s">
        <v>3</v>
      </c>
      <c r="E62" s="9" t="s">
        <v>80</v>
      </c>
      <c r="F62" s="1" t="s">
        <v>5</v>
      </c>
      <c r="G62" s="6">
        <f>(A64*A65+B64*B65+C64*C65+D64*D65+E64*E65+F64*F65+G64*G65+H64*H65)/C62</f>
        <v>88.888888888888886</v>
      </c>
    </row>
    <row r="63" spans="1:19" s="4" customFormat="1" ht="12" x14ac:dyDescent="0.15">
      <c r="A63" s="1" t="s">
        <v>81</v>
      </c>
      <c r="B63" s="1" t="s">
        <v>82</v>
      </c>
      <c r="C63" s="1" t="s">
        <v>83</v>
      </c>
      <c r="D63" s="1" t="s">
        <v>84</v>
      </c>
      <c r="E63" s="1" t="s">
        <v>85</v>
      </c>
      <c r="F63" s="1" t="s">
        <v>86</v>
      </c>
      <c r="G63" s="1"/>
      <c r="N63" s="1"/>
      <c r="O63" s="1"/>
      <c r="P63" s="1"/>
      <c r="Q63" s="1"/>
      <c r="R63" s="1"/>
      <c r="S63" s="1"/>
    </row>
    <row r="64" spans="1:19" s="4" customFormat="1" ht="12" x14ac:dyDescent="0.15">
      <c r="A64" s="4">
        <v>5</v>
      </c>
      <c r="B64" s="4">
        <v>4</v>
      </c>
      <c r="C64" s="4">
        <v>6</v>
      </c>
      <c r="D64" s="4">
        <v>6</v>
      </c>
      <c r="E64" s="1">
        <v>5</v>
      </c>
      <c r="F64" s="1">
        <v>1</v>
      </c>
      <c r="G64" s="1"/>
      <c r="P64" s="1"/>
      <c r="Q64" s="1"/>
      <c r="R64" s="1"/>
      <c r="S64" s="1"/>
    </row>
    <row r="65" spans="1:19" s="2" customFormat="1" ht="12" x14ac:dyDescent="0.15">
      <c r="A65" s="2">
        <v>94</v>
      </c>
      <c r="B65" s="2">
        <v>80</v>
      </c>
      <c r="C65" s="2">
        <v>91</v>
      </c>
      <c r="D65" s="2">
        <v>86</v>
      </c>
      <c r="E65" s="2">
        <v>90</v>
      </c>
      <c r="F65" s="2">
        <v>98</v>
      </c>
    </row>
    <row r="66" spans="1:19" s="4" customFormat="1" ht="12" x14ac:dyDescent="0.15">
      <c r="P66" s="1"/>
      <c r="Q66" s="1"/>
      <c r="R66" s="1"/>
      <c r="S66" s="1"/>
    </row>
    <row r="67" spans="1:19" s="1" customFormat="1" ht="12.75" x14ac:dyDescent="0.2">
      <c r="A67" s="3" t="s">
        <v>87</v>
      </c>
      <c r="B67" s="1" t="s">
        <v>72</v>
      </c>
      <c r="C67" s="1">
        <v>29</v>
      </c>
      <c r="D67" s="1" t="s">
        <v>3</v>
      </c>
      <c r="E67" s="9" t="s">
        <v>53</v>
      </c>
      <c r="F67" s="1" t="s">
        <v>5</v>
      </c>
      <c r="G67" s="6">
        <f>(A69*A70+B69*B70+C69*C70+D69*D70+E69*E70+F69*F70+G69*G70)/C67</f>
        <v>92.931034482758619</v>
      </c>
    </row>
    <row r="68" spans="1:19" s="1" customFormat="1" ht="12" x14ac:dyDescent="0.15">
      <c r="A68" s="4" t="s">
        <v>88</v>
      </c>
      <c r="B68" s="4" t="s">
        <v>89</v>
      </c>
      <c r="C68" s="4" t="s">
        <v>90</v>
      </c>
      <c r="D68" s="4" t="s">
        <v>91</v>
      </c>
      <c r="E68" s="4" t="s">
        <v>67</v>
      </c>
      <c r="F68" s="4" t="s">
        <v>92</v>
      </c>
      <c r="G68" s="4"/>
      <c r="H68" s="4"/>
    </row>
    <row r="69" spans="1:19" s="1" customFormat="1" ht="12" x14ac:dyDescent="0.15">
      <c r="A69" s="4">
        <v>6</v>
      </c>
      <c r="B69" s="4">
        <v>4</v>
      </c>
      <c r="C69" s="4">
        <v>6</v>
      </c>
      <c r="D69" s="4">
        <v>5</v>
      </c>
      <c r="E69" s="4">
        <v>2</v>
      </c>
      <c r="F69" s="4">
        <v>6</v>
      </c>
      <c r="G69" s="4"/>
      <c r="H69" s="4"/>
      <c r="I69" s="4"/>
    </row>
    <row r="70" spans="1:19" s="2" customFormat="1" ht="12" x14ac:dyDescent="0.15">
      <c r="A70" s="2">
        <v>92</v>
      </c>
      <c r="B70" s="2">
        <v>93</v>
      </c>
      <c r="C70" s="2">
        <v>91</v>
      </c>
      <c r="D70" s="2">
        <v>93</v>
      </c>
      <c r="E70" s="2">
        <v>98</v>
      </c>
      <c r="F70" s="2">
        <v>94</v>
      </c>
    </row>
    <row r="71" spans="1:19" s="1" customFormat="1" ht="12" x14ac:dyDescent="0.15">
      <c r="H71" s="4"/>
      <c r="I71" s="4"/>
    </row>
    <row r="72" spans="1:19" s="1" customFormat="1" ht="12" x14ac:dyDescent="0.15">
      <c r="A72" s="3" t="s">
        <v>93</v>
      </c>
      <c r="B72" s="1" t="s">
        <v>2</v>
      </c>
      <c r="C72" s="1">
        <v>27</v>
      </c>
      <c r="D72" s="1" t="s">
        <v>3</v>
      </c>
      <c r="E72" s="18" t="s">
        <v>94</v>
      </c>
      <c r="F72" s="1" t="s">
        <v>5</v>
      </c>
      <c r="G72" s="6">
        <f>(A74*A75+B74*B75+C74*C75+D74*D75+E74*E75+F74*F75+G74*G75+H74*H75)/C72</f>
        <v>93.296296296296291</v>
      </c>
    </row>
    <row r="73" spans="1:19" s="1" customFormat="1" ht="12" x14ac:dyDescent="0.15">
      <c r="A73" s="4" t="s">
        <v>95</v>
      </c>
      <c r="B73" s="1" t="s">
        <v>96</v>
      </c>
      <c r="C73" s="4" t="s">
        <v>97</v>
      </c>
      <c r="D73" s="4" t="s">
        <v>98</v>
      </c>
      <c r="E73" s="4" t="s">
        <v>99</v>
      </c>
      <c r="F73" s="4" t="s">
        <v>100</v>
      </c>
      <c r="G73" s="4"/>
      <c r="H73" s="4"/>
      <c r="I73" s="4"/>
    </row>
    <row r="74" spans="1:19" s="1" customFormat="1" ht="12" x14ac:dyDescent="0.15">
      <c r="A74" s="4">
        <v>6</v>
      </c>
      <c r="B74" s="1">
        <v>1</v>
      </c>
      <c r="C74" s="4">
        <v>6</v>
      </c>
      <c r="D74" s="4">
        <v>2</v>
      </c>
      <c r="E74" s="4">
        <v>6</v>
      </c>
      <c r="F74" s="4">
        <v>6</v>
      </c>
      <c r="G74" s="4"/>
      <c r="H74" s="4"/>
      <c r="I74" s="4"/>
    </row>
    <row r="75" spans="1:19" s="2" customFormat="1" ht="12" x14ac:dyDescent="0.15">
      <c r="A75" s="2">
        <v>98</v>
      </c>
      <c r="B75" s="2">
        <v>95</v>
      </c>
      <c r="C75" s="2">
        <v>98</v>
      </c>
      <c r="D75" s="2">
        <v>96</v>
      </c>
      <c r="E75" s="2">
        <v>90</v>
      </c>
      <c r="F75" s="2">
        <v>86</v>
      </c>
    </row>
    <row r="76" spans="1:19" s="1" customFormat="1" ht="12" x14ac:dyDescent="0.15">
      <c r="I76" s="4"/>
      <c r="J76" s="4"/>
    </row>
    <row r="77" spans="1:19" s="1" customFormat="1" ht="12" x14ac:dyDescent="0.15">
      <c r="A77" s="3" t="s">
        <v>101</v>
      </c>
      <c r="B77" s="1" t="s">
        <v>2</v>
      </c>
      <c r="C77" s="1">
        <v>42</v>
      </c>
      <c r="D77" s="1" t="s">
        <v>3</v>
      </c>
      <c r="E77" s="25" t="s">
        <v>102</v>
      </c>
      <c r="F77" s="1" t="s">
        <v>5</v>
      </c>
      <c r="G77" s="6">
        <f>(A79*A80+B79*B80+C79*C80+D79*D80+E79*E80+F79*F80+G79*G80+H79*H80)/C77</f>
        <v>88.666666666666671</v>
      </c>
    </row>
    <row r="78" spans="1:19" s="4" customFormat="1" ht="12" x14ac:dyDescent="0.15">
      <c r="A78" s="1" t="s">
        <v>96</v>
      </c>
      <c r="B78" s="1" t="s">
        <v>103</v>
      </c>
      <c r="C78" s="1" t="s">
        <v>104</v>
      </c>
      <c r="D78" s="1" t="s">
        <v>105</v>
      </c>
      <c r="E78" s="1" t="s">
        <v>106</v>
      </c>
      <c r="F78" s="1" t="s">
        <v>107</v>
      </c>
      <c r="G78" s="1" t="s">
        <v>108</v>
      </c>
      <c r="H78" s="1" t="s">
        <v>109</v>
      </c>
      <c r="N78" s="1"/>
      <c r="O78" s="1"/>
      <c r="P78" s="1"/>
      <c r="Q78" s="1"/>
      <c r="R78" s="1"/>
      <c r="S78" s="1"/>
    </row>
    <row r="79" spans="1:19" s="4" customFormat="1" ht="12" x14ac:dyDescent="0.15">
      <c r="A79" s="1">
        <v>5</v>
      </c>
      <c r="B79" s="1">
        <v>6</v>
      </c>
      <c r="C79" s="1">
        <v>6</v>
      </c>
      <c r="D79" s="1">
        <v>6</v>
      </c>
      <c r="E79" s="1">
        <v>6</v>
      </c>
      <c r="F79" s="1">
        <v>6</v>
      </c>
      <c r="G79" s="1">
        <v>6</v>
      </c>
      <c r="H79" s="1">
        <v>1</v>
      </c>
      <c r="P79" s="1"/>
      <c r="Q79" s="1"/>
      <c r="R79" s="1"/>
      <c r="S79" s="1"/>
    </row>
    <row r="80" spans="1:19" s="2" customFormat="1" ht="12" x14ac:dyDescent="0.15">
      <c r="A80" s="2">
        <v>95</v>
      </c>
      <c r="B80" s="2">
        <v>86</v>
      </c>
      <c r="C80" s="2">
        <v>88</v>
      </c>
      <c r="D80" s="2">
        <v>79</v>
      </c>
      <c r="E80" s="2">
        <v>97</v>
      </c>
      <c r="F80" s="2">
        <v>90</v>
      </c>
      <c r="G80" s="2">
        <v>85</v>
      </c>
      <c r="H80" s="2">
        <v>99</v>
      </c>
    </row>
    <row r="81" spans="1:25" s="4" customFormat="1" ht="12" x14ac:dyDescent="0.15">
      <c r="A81" s="1"/>
      <c r="B81" s="1"/>
      <c r="C81" s="1"/>
      <c r="D81" s="1"/>
      <c r="E81" s="1"/>
      <c r="F81" s="1"/>
      <c r="G81" s="1"/>
      <c r="H81" s="1"/>
      <c r="P81" s="1"/>
      <c r="Q81" s="1"/>
      <c r="R81" s="1"/>
      <c r="S81" s="1"/>
    </row>
    <row r="82" spans="1:25" s="1" customFormat="1" ht="12" x14ac:dyDescent="0.15">
      <c r="A82" s="3" t="s">
        <v>110</v>
      </c>
      <c r="B82" s="1" t="s">
        <v>2</v>
      </c>
      <c r="C82" s="1">
        <v>28</v>
      </c>
      <c r="D82" s="1" t="s">
        <v>3</v>
      </c>
      <c r="E82" s="9" t="s">
        <v>111</v>
      </c>
      <c r="F82" s="1" t="s">
        <v>5</v>
      </c>
      <c r="G82" s="6">
        <f>(A84*A85+B84*B85+C84*C85+D84*D85+I84*I85+J84*J85+E84*E85+F84*F85+G84*G85+H84*H85)/C82</f>
        <v>87.142857142857139</v>
      </c>
    </row>
    <row r="83" spans="1:25" s="2" customFormat="1" ht="12" x14ac:dyDescent="0.15">
      <c r="A83" s="1" t="s">
        <v>112</v>
      </c>
      <c r="B83" s="1" t="s">
        <v>113</v>
      </c>
      <c r="C83" s="1" t="s">
        <v>114</v>
      </c>
      <c r="D83" s="1" t="s">
        <v>115</v>
      </c>
      <c r="E83" s="1" t="s">
        <v>116</v>
      </c>
      <c r="F83" s="1"/>
      <c r="G83" s="1"/>
      <c r="H83" s="1"/>
      <c r="I83" s="1"/>
      <c r="J83" s="4"/>
      <c r="K83" s="4"/>
      <c r="L83" s="4"/>
      <c r="M83" s="4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</row>
    <row r="84" spans="1:25" s="1" customFormat="1" ht="12.75" x14ac:dyDescent="0.2">
      <c r="A84" s="1">
        <v>4</v>
      </c>
      <c r="B84" s="1">
        <v>6</v>
      </c>
      <c r="C84" s="1">
        <v>6</v>
      </c>
      <c r="D84" s="1">
        <v>6</v>
      </c>
      <c r="E84" s="1">
        <v>6</v>
      </c>
      <c r="F84" s="7"/>
      <c r="G84" s="7"/>
      <c r="J84" s="4"/>
      <c r="K84" s="4"/>
      <c r="L84" s="4"/>
      <c r="M84" s="4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</row>
    <row r="85" spans="1:25" s="2" customFormat="1" ht="12" x14ac:dyDescent="0.15">
      <c r="A85" s="2">
        <v>97</v>
      </c>
      <c r="B85" s="2">
        <v>86</v>
      </c>
      <c r="C85" s="2">
        <v>87</v>
      </c>
      <c r="D85" s="2">
        <v>83</v>
      </c>
      <c r="E85" s="2">
        <v>86</v>
      </c>
    </row>
    <row r="86" spans="1:25" s="4" customFormat="1" ht="12" x14ac:dyDescent="0.15">
      <c r="A86" s="10"/>
      <c r="B86" s="10"/>
      <c r="C86" s="10"/>
      <c r="D86" s="10"/>
      <c r="E86" s="10"/>
      <c r="F86" s="10"/>
      <c r="G86" s="10"/>
      <c r="H86" s="1"/>
      <c r="I86" s="1"/>
      <c r="J86" s="1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</row>
    <row r="87" spans="1:25" s="1" customFormat="1" ht="12" x14ac:dyDescent="0.15">
      <c r="A87" s="3" t="s">
        <v>117</v>
      </c>
      <c r="B87" s="1" t="s">
        <v>2</v>
      </c>
      <c r="C87" s="1">
        <v>21</v>
      </c>
      <c r="D87" s="1" t="s">
        <v>3</v>
      </c>
      <c r="E87" s="9" t="s">
        <v>118</v>
      </c>
      <c r="F87" s="1" t="s">
        <v>5</v>
      </c>
      <c r="G87" s="6">
        <f>(A89*A90+B89*B90+C89*C90+D89*D90+E89*E90+F89*F90+G89*G90)/C87</f>
        <v>89.714285714285708</v>
      </c>
    </row>
    <row r="88" spans="1:25" s="2" customFormat="1" ht="12" x14ac:dyDescent="0.15">
      <c r="A88" s="1" t="s">
        <v>119</v>
      </c>
      <c r="B88" s="1" t="s">
        <v>120</v>
      </c>
      <c r="C88" s="1" t="s">
        <v>121</v>
      </c>
      <c r="D88" s="1" t="s">
        <v>122</v>
      </c>
      <c r="E88" s="1" t="s">
        <v>77</v>
      </c>
      <c r="F88" s="1"/>
      <c r="G88" s="1"/>
      <c r="H88" s="1"/>
      <c r="I88" s="1"/>
      <c r="J88" s="4"/>
      <c r="K88" s="4"/>
      <c r="L88" s="4"/>
      <c r="M88" s="4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spans="1:25" s="1" customFormat="1" ht="12" x14ac:dyDescent="0.15">
      <c r="A89" s="1">
        <v>5</v>
      </c>
      <c r="B89" s="1">
        <v>6</v>
      </c>
      <c r="C89" s="1">
        <v>4</v>
      </c>
      <c r="D89" s="1">
        <v>5</v>
      </c>
      <c r="E89" s="1">
        <v>1</v>
      </c>
      <c r="J89" s="4"/>
      <c r="K89" s="4"/>
      <c r="L89" s="4"/>
      <c r="M89" s="4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</row>
    <row r="90" spans="1:25" s="2" customFormat="1" ht="12" x14ac:dyDescent="0.15">
      <c r="A90" s="2">
        <v>91</v>
      </c>
      <c r="B90" s="2">
        <v>84</v>
      </c>
      <c r="C90" s="2">
        <v>93</v>
      </c>
      <c r="D90" s="2">
        <v>91</v>
      </c>
      <c r="E90" s="2">
        <v>98</v>
      </c>
    </row>
    <row r="91" spans="1:25" s="4" customFormat="1" ht="12" x14ac:dyDescent="0.15">
      <c r="A91" s="10"/>
      <c r="B91" s="10"/>
      <c r="C91" s="10"/>
      <c r="D91" s="10"/>
      <c r="E91" s="10"/>
      <c r="F91" s="10"/>
      <c r="G91" s="10"/>
      <c r="H91" s="1"/>
      <c r="I91" s="1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</row>
    <row r="92" spans="1:25" s="1" customFormat="1" ht="12" x14ac:dyDescent="0.15">
      <c r="A92" s="3" t="s">
        <v>123</v>
      </c>
      <c r="B92" s="1" t="s">
        <v>2</v>
      </c>
      <c r="C92" s="1">
        <v>31</v>
      </c>
      <c r="D92" s="1" t="s">
        <v>3</v>
      </c>
      <c r="E92" s="9" t="s">
        <v>124</v>
      </c>
      <c r="F92" s="1" t="s">
        <v>5</v>
      </c>
      <c r="G92" s="6">
        <f>(A94*A95+B94*B95+C94*C95+D94*D95+E94*E95+F94*F95+G94*G95+H94*H95)/C92</f>
        <v>90.645161290322577</v>
      </c>
    </row>
    <row r="93" spans="1:25" s="2" customFormat="1" ht="12" x14ac:dyDescent="0.15">
      <c r="A93" s="1" t="s">
        <v>125</v>
      </c>
      <c r="B93" s="1" t="s">
        <v>126</v>
      </c>
      <c r="C93" s="1" t="s">
        <v>127</v>
      </c>
      <c r="D93" s="1" t="s">
        <v>128</v>
      </c>
      <c r="E93" s="1" t="s">
        <v>129</v>
      </c>
      <c r="F93" s="1" t="s">
        <v>18</v>
      </c>
      <c r="G93" s="1" t="s">
        <v>130</v>
      </c>
      <c r="H93" s="1"/>
      <c r="I93" s="1"/>
      <c r="J93" s="1"/>
      <c r="K93" s="1"/>
      <c r="L93" s="1"/>
      <c r="M93" s="1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</row>
    <row r="94" spans="1:25" s="4" customFormat="1" ht="12.75" x14ac:dyDescent="0.2">
      <c r="A94" s="1">
        <v>5</v>
      </c>
      <c r="B94" s="1">
        <v>4</v>
      </c>
      <c r="C94" s="1">
        <v>6</v>
      </c>
      <c r="D94" s="1">
        <v>5</v>
      </c>
      <c r="E94" s="1">
        <v>6</v>
      </c>
      <c r="F94" s="1">
        <v>4</v>
      </c>
      <c r="G94" s="1">
        <v>1</v>
      </c>
      <c r="H94" s="1"/>
      <c r="I94" s="1"/>
      <c r="M94" s="7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</row>
    <row r="95" spans="1:25" s="2" customFormat="1" ht="12" x14ac:dyDescent="0.15">
      <c r="A95" s="2">
        <v>87</v>
      </c>
      <c r="B95" s="2">
        <v>85</v>
      </c>
      <c r="C95" s="2">
        <v>90</v>
      </c>
      <c r="D95" s="2">
        <v>91</v>
      </c>
      <c r="E95" s="2">
        <v>92</v>
      </c>
      <c r="F95" s="2">
        <v>98</v>
      </c>
      <c r="G95" s="2">
        <v>96</v>
      </c>
    </row>
    <row r="96" spans="1:25" s="4" customFormat="1" ht="12.75" x14ac:dyDescent="0.2">
      <c r="A96" s="1"/>
      <c r="B96" s="1"/>
      <c r="C96" s="1"/>
      <c r="D96" s="1"/>
      <c r="E96" s="1"/>
      <c r="F96" s="1"/>
      <c r="G96" s="1"/>
      <c r="H96" s="1"/>
      <c r="L96" s="7"/>
      <c r="M96" s="1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</row>
    <row r="97" spans="1:25" s="1" customFormat="1" ht="12" x14ac:dyDescent="0.15">
      <c r="A97" s="3" t="s">
        <v>131</v>
      </c>
      <c r="B97" s="1" t="s">
        <v>2</v>
      </c>
      <c r="C97" s="1">
        <v>34</v>
      </c>
      <c r="D97" s="1" t="s">
        <v>3</v>
      </c>
      <c r="E97" s="9" t="s">
        <v>46</v>
      </c>
      <c r="F97" s="1" t="s">
        <v>5</v>
      </c>
      <c r="G97" s="6">
        <f>(A99*A100+B99*B100+C99*C100+D99*D100+E99*E100+F99*F100+G98*G100+H99*H100)/C97</f>
        <v>94.17647058823529</v>
      </c>
    </row>
    <row r="98" spans="1:25" s="2" customFormat="1" ht="12" x14ac:dyDescent="0.15">
      <c r="A98" s="1" t="s">
        <v>132</v>
      </c>
      <c r="B98" s="1" t="s">
        <v>133</v>
      </c>
      <c r="C98" s="1" t="s">
        <v>134</v>
      </c>
      <c r="D98" s="1" t="s">
        <v>135</v>
      </c>
      <c r="E98" s="1" t="s">
        <v>130</v>
      </c>
      <c r="F98" s="1" t="s">
        <v>136</v>
      </c>
      <c r="G98" s="1"/>
      <c r="H98" s="1"/>
      <c r="I98" s="1"/>
      <c r="J98" s="1"/>
      <c r="K98" s="1"/>
      <c r="L98" s="1"/>
      <c r="M98" s="1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</row>
    <row r="99" spans="1:25" s="4" customFormat="1" ht="12.75" x14ac:dyDescent="0.2">
      <c r="A99" s="1">
        <v>6</v>
      </c>
      <c r="B99" s="1">
        <v>5</v>
      </c>
      <c r="C99" s="1">
        <v>6</v>
      </c>
      <c r="D99" s="1">
        <v>6</v>
      </c>
      <c r="E99" s="1">
        <v>5</v>
      </c>
      <c r="F99" s="1">
        <v>6</v>
      </c>
      <c r="G99" s="1"/>
      <c r="H99" s="1"/>
      <c r="I99" s="1"/>
      <c r="M99" s="7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</row>
    <row r="100" spans="1:25" s="2" customFormat="1" ht="12" x14ac:dyDescent="0.15">
      <c r="A100" s="2">
        <v>93</v>
      </c>
      <c r="B100" s="2">
        <v>92</v>
      </c>
      <c r="C100" s="2">
        <v>95</v>
      </c>
      <c r="D100" s="2">
        <v>92</v>
      </c>
      <c r="E100" s="2">
        <v>96</v>
      </c>
      <c r="F100" s="2">
        <v>97</v>
      </c>
    </row>
    <row r="101" spans="1:25" s="4" customFormat="1" ht="12.75" x14ac:dyDescent="0.2">
      <c r="A101" s="1"/>
      <c r="B101" s="1"/>
      <c r="C101" s="1"/>
      <c r="D101" s="1"/>
      <c r="E101" s="1"/>
      <c r="F101" s="1"/>
      <c r="G101" s="1"/>
      <c r="H101" s="1"/>
      <c r="L101" s="7"/>
      <c r="M101" s="1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</row>
    <row r="102" spans="1:25" s="1" customFormat="1" ht="12.75" x14ac:dyDescent="0.2">
      <c r="A102" s="3" t="s">
        <v>137</v>
      </c>
      <c r="B102" s="1" t="s">
        <v>2</v>
      </c>
      <c r="C102" s="1">
        <v>29</v>
      </c>
      <c r="D102" s="1" t="s">
        <v>3</v>
      </c>
      <c r="E102" s="9" t="s">
        <v>111</v>
      </c>
      <c r="F102" s="1" t="s">
        <v>5</v>
      </c>
      <c r="G102" s="6">
        <f>(A104*A105+B104*B105+C104*C105+D104*D105+E104*E105+F104*F105+G104*G105)/C102</f>
        <v>85.65517241379311</v>
      </c>
      <c r="M102" s="24"/>
    </row>
    <row r="103" spans="1:25" s="2" customFormat="1" ht="12.75" x14ac:dyDescent="0.2">
      <c r="A103" s="1" t="s">
        <v>138</v>
      </c>
      <c r="B103" s="1" t="s">
        <v>139</v>
      </c>
      <c r="C103" s="1" t="s">
        <v>140</v>
      </c>
      <c r="D103" s="1" t="s">
        <v>141</v>
      </c>
      <c r="E103" s="1" t="s">
        <v>142</v>
      </c>
      <c r="F103" s="1" t="s">
        <v>143</v>
      </c>
      <c r="G103" s="1"/>
      <c r="H103" s="1"/>
      <c r="I103" s="1"/>
      <c r="J103" s="1"/>
      <c r="K103" s="1"/>
      <c r="L103" s="1"/>
      <c r="M103" s="24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</row>
    <row r="104" spans="1:25" s="4" customFormat="1" ht="12.75" x14ac:dyDescent="0.2">
      <c r="A104" s="1">
        <v>5</v>
      </c>
      <c r="B104" s="1">
        <v>6</v>
      </c>
      <c r="C104" s="4">
        <v>6</v>
      </c>
      <c r="D104" s="1">
        <v>5</v>
      </c>
      <c r="E104" s="1">
        <v>5</v>
      </c>
      <c r="F104" s="1">
        <v>2</v>
      </c>
      <c r="G104" s="1"/>
      <c r="H104" s="1"/>
      <c r="I104" s="1"/>
      <c r="M104" s="7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</row>
    <row r="105" spans="1:25" s="2" customFormat="1" ht="12" x14ac:dyDescent="0.15">
      <c r="A105" s="2">
        <v>93</v>
      </c>
      <c r="B105" s="2">
        <v>80</v>
      </c>
      <c r="C105" s="2">
        <v>86</v>
      </c>
      <c r="D105" s="2">
        <v>81</v>
      </c>
      <c r="E105" s="2">
        <v>92</v>
      </c>
      <c r="F105" s="2">
        <v>79</v>
      </c>
    </row>
    <row r="106" spans="1:25" s="4" customFormat="1" ht="12.75" x14ac:dyDescent="0.2">
      <c r="A106" s="1"/>
      <c r="B106" s="1"/>
      <c r="C106" s="1"/>
      <c r="D106" s="1"/>
      <c r="E106" s="1"/>
      <c r="F106" s="1"/>
      <c r="G106" s="1"/>
      <c r="H106" s="1"/>
      <c r="I106" s="7"/>
      <c r="J106" s="1"/>
      <c r="K106" s="1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</row>
    <row r="107" spans="1:25" s="1" customFormat="1" ht="12.75" x14ac:dyDescent="0.2">
      <c r="A107" s="3" t="s">
        <v>144</v>
      </c>
      <c r="B107" s="1" t="s">
        <v>2</v>
      </c>
      <c r="C107" s="1">
        <v>39</v>
      </c>
      <c r="D107" s="1" t="s">
        <v>3</v>
      </c>
      <c r="E107" s="9" t="s">
        <v>94</v>
      </c>
      <c r="F107" s="1" t="s">
        <v>5</v>
      </c>
      <c r="G107" s="6">
        <f>(A109*A110+B109*B110+C109*C110+D109*D110+E109*E110+F109*F110+G109*G110)/C107</f>
        <v>96.666666666666671</v>
      </c>
      <c r="K107" s="24"/>
    </row>
    <row r="108" spans="1:25" s="2" customFormat="1" ht="12" x14ac:dyDescent="0.15">
      <c r="A108" s="1" t="s">
        <v>145</v>
      </c>
      <c r="B108" s="1" t="s">
        <v>146</v>
      </c>
      <c r="C108" s="1" t="s">
        <v>147</v>
      </c>
      <c r="D108" s="1" t="s">
        <v>148</v>
      </c>
      <c r="E108" s="1" t="s">
        <v>149</v>
      </c>
      <c r="F108" s="1" t="s">
        <v>150</v>
      </c>
      <c r="G108" s="1" t="s">
        <v>151</v>
      </c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</row>
    <row r="109" spans="1:25" s="4" customFormat="1" ht="12" x14ac:dyDescent="0.15">
      <c r="A109" s="1">
        <v>6</v>
      </c>
      <c r="B109" s="1">
        <v>5</v>
      </c>
      <c r="C109" s="1">
        <v>6</v>
      </c>
      <c r="D109" s="1">
        <v>5</v>
      </c>
      <c r="E109" s="1">
        <v>6</v>
      </c>
      <c r="F109" s="1">
        <v>6</v>
      </c>
      <c r="G109" s="1">
        <v>5</v>
      </c>
      <c r="H109" s="1"/>
      <c r="I109" s="1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</row>
    <row r="110" spans="1:25" s="2" customFormat="1" ht="12" x14ac:dyDescent="0.15">
      <c r="A110" s="2">
        <v>99</v>
      </c>
      <c r="B110" s="2">
        <v>92</v>
      </c>
      <c r="C110" s="2">
        <v>98</v>
      </c>
      <c r="D110" s="2">
        <v>97</v>
      </c>
      <c r="E110" s="2">
        <v>99</v>
      </c>
      <c r="F110" s="2">
        <v>94</v>
      </c>
      <c r="G110" s="2">
        <v>97</v>
      </c>
    </row>
    <row r="111" spans="1:25" s="4" customFormat="1" ht="12" x14ac:dyDescent="0.15">
      <c r="A111" s="1"/>
      <c r="B111" s="1"/>
      <c r="C111" s="1"/>
      <c r="D111" s="1"/>
      <c r="E111" s="1"/>
      <c r="F111" s="1"/>
      <c r="G111" s="1"/>
      <c r="H111" s="1"/>
      <c r="I111" s="1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</row>
    <row r="112" spans="1:25" s="1" customFormat="1" ht="12" x14ac:dyDescent="0.15">
      <c r="A112" s="3" t="s">
        <v>152</v>
      </c>
      <c r="B112" s="1" t="s">
        <v>2</v>
      </c>
      <c r="C112" s="1">
        <v>30</v>
      </c>
      <c r="D112" s="1" t="s">
        <v>3</v>
      </c>
      <c r="E112" s="9" t="s">
        <v>60</v>
      </c>
      <c r="F112" s="1" t="s">
        <v>5</v>
      </c>
      <c r="G112" s="6">
        <f>(A114*A115+B114*B115+C114*C115+D114*D115+E114*E115+F114*F115+G114*G115)/C112</f>
        <v>72.8</v>
      </c>
    </row>
    <row r="113" spans="1:25" s="2" customFormat="1" ht="12" x14ac:dyDescent="0.15">
      <c r="A113" s="10" t="s">
        <v>153</v>
      </c>
      <c r="B113" s="10" t="s">
        <v>154</v>
      </c>
      <c r="C113" s="10" t="s">
        <v>155</v>
      </c>
      <c r="D113" s="10" t="s">
        <v>156</v>
      </c>
      <c r="E113" s="1" t="s">
        <v>157</v>
      </c>
      <c r="F113" s="1" t="s">
        <v>158</v>
      </c>
      <c r="G113" s="1"/>
      <c r="H113" s="1"/>
      <c r="I113" s="1"/>
      <c r="J113" s="1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</row>
    <row r="114" spans="1:25" s="1" customFormat="1" ht="12.75" x14ac:dyDescent="0.2">
      <c r="A114" s="1">
        <v>6</v>
      </c>
      <c r="B114" s="1">
        <v>6</v>
      </c>
      <c r="C114" s="1">
        <v>6</v>
      </c>
      <c r="D114" s="1">
        <v>3</v>
      </c>
      <c r="E114" s="1">
        <v>4</v>
      </c>
      <c r="F114" s="1">
        <v>5</v>
      </c>
      <c r="J114" s="4"/>
      <c r="K114" s="4"/>
      <c r="L114" s="4"/>
      <c r="M114" s="7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</row>
    <row r="115" spans="1:25" s="2" customFormat="1" ht="12" x14ac:dyDescent="0.15">
      <c r="A115" s="2">
        <v>74</v>
      </c>
      <c r="B115" s="2">
        <v>37</v>
      </c>
      <c r="C115" s="2">
        <v>79</v>
      </c>
      <c r="D115" s="2">
        <v>80</v>
      </c>
      <c r="E115" s="2">
        <v>91</v>
      </c>
      <c r="F115" s="2">
        <v>88</v>
      </c>
    </row>
    <row r="116" spans="1:25" s="1" customFormat="1" ht="12" x14ac:dyDescent="0.15">
      <c r="I116" s="4"/>
      <c r="J116" s="4"/>
      <c r="K116" s="4"/>
    </row>
    <row r="117" spans="1:25" s="1" customFormat="1" ht="12.75" x14ac:dyDescent="0.2">
      <c r="A117" s="3" t="s">
        <v>159</v>
      </c>
      <c r="B117" s="1" t="s">
        <v>2</v>
      </c>
      <c r="C117" s="1">
        <v>27</v>
      </c>
      <c r="D117" s="1" t="s">
        <v>3</v>
      </c>
      <c r="E117" s="9" t="s">
        <v>35</v>
      </c>
      <c r="F117" s="1" t="s">
        <v>5</v>
      </c>
      <c r="G117" s="6">
        <f>(A119*A120+B119*B120+C119*C120+D119*D120+E119*E120+F119*F120+G119*G120+H119*H120+I119*I120)/C117</f>
        <v>89.851851851851848</v>
      </c>
      <c r="M117" s="24"/>
    </row>
    <row r="118" spans="1:25" s="4" customFormat="1" ht="12.75" x14ac:dyDescent="0.2">
      <c r="A118" s="1" t="s">
        <v>37</v>
      </c>
      <c r="B118" s="1" t="s">
        <v>160</v>
      </c>
      <c r="C118" s="1" t="s">
        <v>161</v>
      </c>
      <c r="D118" s="1" t="s">
        <v>143</v>
      </c>
      <c r="E118" s="1" t="s">
        <v>162</v>
      </c>
      <c r="F118" s="1" t="s">
        <v>163</v>
      </c>
      <c r="G118" s="1"/>
      <c r="H118" s="1"/>
      <c r="I118" s="1"/>
      <c r="J118" s="1"/>
      <c r="K118" s="1"/>
      <c r="L118" s="1"/>
      <c r="M118" s="24"/>
      <c r="N118" s="1"/>
      <c r="O118" s="1"/>
      <c r="P118" s="1"/>
      <c r="Q118" s="1"/>
      <c r="R118" s="1"/>
      <c r="S118" s="1"/>
    </row>
    <row r="119" spans="1:25" s="4" customFormat="1" ht="12" x14ac:dyDescent="0.15">
      <c r="A119" s="1">
        <v>2</v>
      </c>
      <c r="B119" s="1">
        <v>6</v>
      </c>
      <c r="C119" s="1">
        <v>6</v>
      </c>
      <c r="D119" s="1">
        <v>2</v>
      </c>
      <c r="E119" s="1">
        <v>5</v>
      </c>
      <c r="F119" s="1">
        <v>6</v>
      </c>
      <c r="G119" s="1"/>
      <c r="H119" s="1"/>
      <c r="I119" s="1"/>
      <c r="J119" s="1"/>
      <c r="K119" s="1"/>
      <c r="L119" s="1"/>
      <c r="N119" s="1"/>
      <c r="O119" s="1"/>
      <c r="P119" s="1"/>
      <c r="Q119" s="1"/>
      <c r="R119" s="1"/>
      <c r="S119" s="1"/>
    </row>
    <row r="120" spans="1:25" s="2" customFormat="1" ht="12" x14ac:dyDescent="0.15">
      <c r="A120" s="2">
        <v>89</v>
      </c>
      <c r="B120" s="2">
        <v>87</v>
      </c>
      <c r="C120" s="2">
        <v>89</v>
      </c>
      <c r="D120" s="2">
        <v>79</v>
      </c>
      <c r="E120" s="2">
        <v>94</v>
      </c>
      <c r="F120" s="2">
        <v>94</v>
      </c>
    </row>
    <row r="121" spans="1:25" s="1" customFormat="1" ht="12" x14ac:dyDescent="0.15">
      <c r="M121" s="4"/>
      <c r="P121" s="4"/>
      <c r="Q121" s="4"/>
      <c r="R121" s="4"/>
      <c r="S121" s="4"/>
    </row>
    <row r="122" spans="1:25" s="1" customFormat="1" ht="12" x14ac:dyDescent="0.15">
      <c r="A122" s="3" t="s">
        <v>164</v>
      </c>
      <c r="B122" s="1" t="s">
        <v>2</v>
      </c>
      <c r="C122" s="1">
        <v>28</v>
      </c>
      <c r="D122" s="1" t="s">
        <v>3</v>
      </c>
      <c r="E122" s="9" t="s">
        <v>4</v>
      </c>
      <c r="F122" s="1" t="s">
        <v>5</v>
      </c>
      <c r="G122" s="6">
        <f>(A124*A125+B124*B125+C124*C125+D124*D125+E124*E125+F124*F125+G124*G125)/C122</f>
        <v>90.428571428571431</v>
      </c>
    </row>
    <row r="123" spans="1:25" s="1" customFormat="1" ht="12" x14ac:dyDescent="0.15">
      <c r="A123" s="1" t="s">
        <v>165</v>
      </c>
      <c r="B123" s="1" t="s">
        <v>166</v>
      </c>
      <c r="C123" s="1" t="s">
        <v>167</v>
      </c>
      <c r="D123" s="1" t="s">
        <v>168</v>
      </c>
      <c r="E123" s="1" t="s">
        <v>169</v>
      </c>
      <c r="J123" s="4"/>
      <c r="K123" s="4"/>
      <c r="L123" s="4"/>
      <c r="M123" s="4"/>
    </row>
    <row r="124" spans="1:25" s="1" customFormat="1" ht="12.75" x14ac:dyDescent="0.2">
      <c r="A124" s="1">
        <v>6</v>
      </c>
      <c r="B124" s="1">
        <v>6</v>
      </c>
      <c r="C124" s="1">
        <v>6</v>
      </c>
      <c r="D124" s="1">
        <v>4</v>
      </c>
      <c r="E124" s="1">
        <v>6</v>
      </c>
      <c r="M124" s="24"/>
    </row>
    <row r="125" spans="1:25" s="2" customFormat="1" ht="12" x14ac:dyDescent="0.15">
      <c r="A125" s="2">
        <v>89</v>
      </c>
      <c r="B125" s="2">
        <v>95</v>
      </c>
      <c r="C125" s="2">
        <v>92</v>
      </c>
      <c r="D125" s="2">
        <v>96</v>
      </c>
      <c r="E125" s="2">
        <v>82</v>
      </c>
    </row>
    <row r="126" spans="1:25" s="1" customFormat="1" ht="12.75" x14ac:dyDescent="0.2">
      <c r="L126" s="24"/>
    </row>
    <row r="127" spans="1:25" s="1" customFormat="1" ht="12.75" x14ac:dyDescent="0.2">
      <c r="A127" s="3" t="s">
        <v>170</v>
      </c>
      <c r="B127" s="1" t="s">
        <v>2</v>
      </c>
      <c r="C127" s="1">
        <v>30</v>
      </c>
      <c r="D127" s="1" t="s">
        <v>3</v>
      </c>
      <c r="E127" s="9" t="s">
        <v>4</v>
      </c>
      <c r="F127" s="1" t="s">
        <v>5</v>
      </c>
      <c r="G127" s="6">
        <f>(A129*A130+B129*B130+C129*C130+D129*D130+E129*E130+F129*F130+G129*G130+H129*H130+I129*I130)/C127</f>
        <v>87.966666666666669</v>
      </c>
      <c r="L127" s="24"/>
    </row>
    <row r="128" spans="1:25" s="1" customFormat="1" ht="12.75" x14ac:dyDescent="0.2">
      <c r="A128" s="1" t="s">
        <v>171</v>
      </c>
      <c r="B128" s="1" t="s">
        <v>172</v>
      </c>
      <c r="C128" s="1" t="s">
        <v>173</v>
      </c>
      <c r="D128" s="1" t="s">
        <v>174</v>
      </c>
      <c r="E128" s="1" t="s">
        <v>175</v>
      </c>
      <c r="F128" s="1" t="s">
        <v>176</v>
      </c>
      <c r="M128" s="24"/>
    </row>
    <row r="129" spans="1:25" s="1" customFormat="1" ht="12.75" x14ac:dyDescent="0.2">
      <c r="A129" s="1">
        <v>6</v>
      </c>
      <c r="B129" s="1">
        <v>6</v>
      </c>
      <c r="C129" s="1">
        <v>6</v>
      </c>
      <c r="D129" s="1">
        <v>3</v>
      </c>
      <c r="E129" s="1">
        <v>2</v>
      </c>
      <c r="F129" s="1">
        <v>6</v>
      </c>
      <c r="M129" s="24"/>
    </row>
    <row r="130" spans="1:25" s="2" customFormat="1" ht="12" x14ac:dyDescent="0.15">
      <c r="A130" s="2">
        <v>87</v>
      </c>
      <c r="B130" s="2">
        <v>85</v>
      </c>
      <c r="C130" s="2">
        <v>89</v>
      </c>
      <c r="D130" s="2">
        <v>99</v>
      </c>
      <c r="E130" s="2">
        <v>97</v>
      </c>
      <c r="F130" s="2">
        <v>97</v>
      </c>
    </row>
    <row r="131" spans="1:25" s="1" customFormat="1" ht="12.75" x14ac:dyDescent="0.2">
      <c r="M131" s="24"/>
    </row>
    <row r="132" spans="1:25" s="1" customFormat="1" ht="12" x14ac:dyDescent="0.15">
      <c r="A132" s="3" t="s">
        <v>177</v>
      </c>
      <c r="B132" s="1" t="s">
        <v>2</v>
      </c>
      <c r="C132" s="1">
        <v>28</v>
      </c>
      <c r="D132" s="1" t="s">
        <v>3</v>
      </c>
      <c r="E132" s="26" t="s">
        <v>178</v>
      </c>
      <c r="F132" s="1" t="s">
        <v>5</v>
      </c>
      <c r="G132" s="6">
        <f>(A134*A135+B134*B135+C134*C135+D134*D135+E134*E135+F134*F135+G134*G135+H134*H135+I134*I135)/C132</f>
        <v>81.178571428571431</v>
      </c>
    </row>
    <row r="133" spans="1:25" s="1" customFormat="1" ht="12" x14ac:dyDescent="0.15">
      <c r="A133" s="4" t="s">
        <v>179</v>
      </c>
      <c r="B133" s="4" t="s">
        <v>180</v>
      </c>
      <c r="C133" s="4" t="s">
        <v>181</v>
      </c>
      <c r="D133" s="4" t="s">
        <v>132</v>
      </c>
      <c r="E133" s="4" t="s">
        <v>182</v>
      </c>
      <c r="F133" s="4" t="s">
        <v>183</v>
      </c>
      <c r="G133" s="4"/>
      <c r="H133" s="4"/>
      <c r="I133" s="4"/>
    </row>
    <row r="134" spans="1:25" s="4" customFormat="1" ht="12" x14ac:dyDescent="0.15">
      <c r="A134" s="4">
        <v>5</v>
      </c>
      <c r="B134" s="1">
        <v>6</v>
      </c>
      <c r="C134" s="1">
        <v>6</v>
      </c>
      <c r="D134" s="1">
        <v>2</v>
      </c>
      <c r="E134" s="1">
        <v>6</v>
      </c>
      <c r="F134" s="1">
        <v>3</v>
      </c>
      <c r="G134" s="1"/>
      <c r="H134" s="1"/>
      <c r="N134" s="1"/>
      <c r="O134" s="1"/>
      <c r="P134" s="1"/>
      <c r="Q134" s="1"/>
      <c r="R134" s="1"/>
      <c r="S134" s="1"/>
      <c r="T134" s="1"/>
    </row>
    <row r="135" spans="1:25" s="2" customFormat="1" ht="12" x14ac:dyDescent="0.15">
      <c r="A135" s="2">
        <v>93</v>
      </c>
      <c r="B135" s="2">
        <v>80</v>
      </c>
      <c r="C135" s="2">
        <v>92</v>
      </c>
      <c r="D135" s="2">
        <v>70</v>
      </c>
      <c r="E135" s="2">
        <v>72</v>
      </c>
      <c r="F135" s="2">
        <v>68</v>
      </c>
    </row>
    <row r="136" spans="1:25" s="1" customFormat="1" ht="33.75" customHeight="1" x14ac:dyDescent="0.15">
      <c r="A136" s="84" t="s">
        <v>184</v>
      </c>
      <c r="B136" s="84"/>
      <c r="C136" s="84"/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4"/>
      <c r="O136" s="84"/>
    </row>
    <row r="137" spans="1:25" s="2" customFormat="1" ht="12" x14ac:dyDescent="0.15">
      <c r="A137" s="3" t="s">
        <v>185</v>
      </c>
      <c r="B137" s="1" t="s">
        <v>2</v>
      </c>
      <c r="C137" s="1">
        <v>31</v>
      </c>
      <c r="D137" s="1" t="s">
        <v>3</v>
      </c>
      <c r="E137" s="9" t="s">
        <v>124</v>
      </c>
      <c r="F137" s="1" t="s">
        <v>5</v>
      </c>
      <c r="G137" s="6">
        <f>(A139*A140+B139*B140+C139*C140+D139*D140+E139*E140+F139*F140+G139*G140+H139*H140)/C137</f>
        <v>94.935483870967744</v>
      </c>
      <c r="H137" s="1"/>
      <c r="I137" s="1"/>
      <c r="J137" s="1"/>
      <c r="K137" s="1"/>
      <c r="L137" s="1"/>
      <c r="M137" s="1"/>
      <c r="N137" s="1"/>
      <c r="O137" s="1"/>
      <c r="P137" s="10"/>
      <c r="Q137" s="10"/>
      <c r="R137" s="10"/>
      <c r="S137" s="10"/>
      <c r="T137" s="10"/>
      <c r="U137" s="10"/>
      <c r="V137" s="10"/>
      <c r="W137" s="10"/>
      <c r="X137" s="10"/>
      <c r="Y137" s="10"/>
    </row>
    <row r="138" spans="1:25" s="4" customFormat="1" ht="12" x14ac:dyDescent="0.15">
      <c r="A138" s="4" t="s">
        <v>186</v>
      </c>
      <c r="B138" s="1" t="s">
        <v>187</v>
      </c>
      <c r="C138" s="1" t="s">
        <v>188</v>
      </c>
      <c r="D138" s="1" t="s">
        <v>189</v>
      </c>
      <c r="E138" s="1" t="s">
        <v>987</v>
      </c>
      <c r="F138" s="1" t="s">
        <v>190</v>
      </c>
      <c r="G138" s="1"/>
      <c r="H138" s="1"/>
      <c r="I138" s="1"/>
      <c r="N138" s="10"/>
      <c r="O138" s="10"/>
      <c r="P138" s="1"/>
      <c r="Q138" s="1"/>
      <c r="R138" s="1"/>
      <c r="S138" s="1"/>
    </row>
    <row r="139" spans="1:25" s="2" customFormat="1" ht="12" x14ac:dyDescent="0.15">
      <c r="A139" s="2">
        <v>3</v>
      </c>
      <c r="B139" s="1">
        <v>6</v>
      </c>
      <c r="C139" s="1">
        <v>6</v>
      </c>
      <c r="D139" s="1">
        <v>6</v>
      </c>
      <c r="E139" s="1">
        <v>6</v>
      </c>
      <c r="F139" s="1">
        <v>4</v>
      </c>
      <c r="G139" s="1"/>
      <c r="H139" s="1"/>
      <c r="I139" s="1"/>
      <c r="J139" s="4"/>
      <c r="K139" s="4"/>
      <c r="L139" s="4"/>
      <c r="M139" s="4"/>
      <c r="N139" s="1"/>
      <c r="O139" s="1"/>
    </row>
    <row r="140" spans="1:25" s="4" customFormat="1" ht="12" x14ac:dyDescent="0.15">
      <c r="A140" s="2">
        <v>95</v>
      </c>
      <c r="B140" s="2">
        <v>94</v>
      </c>
      <c r="C140" s="2">
        <v>93</v>
      </c>
      <c r="D140" s="2">
        <v>98</v>
      </c>
      <c r="E140" s="2">
        <v>96</v>
      </c>
      <c r="F140" s="2">
        <v>93</v>
      </c>
      <c r="G140" s="2"/>
      <c r="H140" s="2"/>
      <c r="I140" s="2"/>
      <c r="J140" s="2"/>
      <c r="K140" s="2"/>
      <c r="L140" s="2"/>
      <c r="M140" s="2"/>
      <c r="N140" s="2"/>
      <c r="O140" s="2"/>
    </row>
    <row r="141" spans="1:25" s="1" customFormat="1" ht="12.75" x14ac:dyDescent="0.2">
      <c r="J141" s="4"/>
      <c r="K141" s="4"/>
      <c r="L141" s="4"/>
      <c r="M141" s="4"/>
      <c r="N141" s="4"/>
      <c r="O141" s="4"/>
      <c r="P141" s="24"/>
    </row>
    <row r="142" spans="1:25" s="1" customFormat="1" ht="12.75" x14ac:dyDescent="0.2">
      <c r="A142" s="3" t="s">
        <v>191</v>
      </c>
      <c r="B142" s="1" t="s">
        <v>2</v>
      </c>
      <c r="C142" s="1">
        <v>26</v>
      </c>
      <c r="D142" s="1" t="s">
        <v>3</v>
      </c>
      <c r="E142" s="9" t="s">
        <v>192</v>
      </c>
      <c r="F142" s="1" t="s">
        <v>5</v>
      </c>
      <c r="G142" s="6">
        <f>(A144*A145+B144*B145+C144*C145+D144*D145+E144*E145+F144*F145+G144*G145)/C142</f>
        <v>96.615384615384613</v>
      </c>
      <c r="M142" s="24"/>
      <c r="O142" s="24"/>
      <c r="P142" s="24"/>
    </row>
    <row r="143" spans="1:25" s="1" customFormat="1" ht="12" x14ac:dyDescent="0.15">
      <c r="B143" s="1" t="s">
        <v>193</v>
      </c>
      <c r="C143" s="1" t="s">
        <v>194</v>
      </c>
      <c r="D143" s="1" t="s">
        <v>195</v>
      </c>
      <c r="E143" s="1" t="s">
        <v>196</v>
      </c>
      <c r="F143" s="1" t="s">
        <v>190</v>
      </c>
    </row>
    <row r="144" spans="1:25" s="2" customFormat="1" ht="12.75" x14ac:dyDescent="0.2">
      <c r="A144" s="1"/>
      <c r="B144" s="1">
        <v>6</v>
      </c>
      <c r="C144" s="1">
        <v>6</v>
      </c>
      <c r="D144" s="1">
        <v>6</v>
      </c>
      <c r="E144" s="1">
        <v>6</v>
      </c>
      <c r="F144" s="1">
        <v>2</v>
      </c>
      <c r="G144" s="24"/>
      <c r="H144" s="1"/>
      <c r="I144" s="1"/>
      <c r="J144" s="1"/>
      <c r="K144" s="1"/>
      <c r="L144" s="1"/>
      <c r="M144" s="24"/>
      <c r="N144" s="1"/>
      <c r="O144" s="1"/>
    </row>
    <row r="145" spans="1:15" s="1" customFormat="1" ht="12.75" x14ac:dyDescent="0.2">
      <c r="A145" s="2"/>
      <c r="B145" s="2">
        <v>97</v>
      </c>
      <c r="C145" s="2">
        <v>96</v>
      </c>
      <c r="D145" s="2">
        <v>97</v>
      </c>
      <c r="E145" s="2">
        <v>97</v>
      </c>
      <c r="F145" s="2">
        <v>95</v>
      </c>
      <c r="G145" s="2"/>
      <c r="H145" s="2"/>
      <c r="I145" s="2"/>
      <c r="J145" s="2"/>
      <c r="K145" s="2"/>
      <c r="L145" s="2"/>
      <c r="M145" s="8"/>
      <c r="N145" s="2"/>
      <c r="O145" s="2"/>
    </row>
    <row r="146" spans="1:15" s="1" customFormat="1" ht="12.75" x14ac:dyDescent="0.2">
      <c r="M146" s="24"/>
    </row>
    <row r="147" spans="1:15" s="1" customFormat="1" ht="12.75" x14ac:dyDescent="0.2">
      <c r="A147" s="3" t="s">
        <v>197</v>
      </c>
      <c r="B147" s="1" t="s">
        <v>198</v>
      </c>
      <c r="C147" s="1">
        <v>28</v>
      </c>
      <c r="D147" s="1" t="s">
        <v>3</v>
      </c>
      <c r="E147" s="9" t="s">
        <v>199</v>
      </c>
      <c r="F147" s="1" t="s">
        <v>5</v>
      </c>
      <c r="G147" s="6">
        <f>(A149*A150+B149*B150+C149*C150+D149*D150+E149*E150+F149*F150+G149*G150+H149*H150+I149*I150+J149*J150+K149*K150)/C147</f>
        <v>92.392857142857139</v>
      </c>
      <c r="M147" s="24"/>
    </row>
    <row r="148" spans="1:15" s="1" customFormat="1" ht="12.75" x14ac:dyDescent="0.2">
      <c r="A148" s="1" t="s">
        <v>200</v>
      </c>
      <c r="B148" s="1" t="s">
        <v>201</v>
      </c>
      <c r="C148" s="1" t="s">
        <v>202</v>
      </c>
      <c r="D148" s="1" t="s">
        <v>203</v>
      </c>
      <c r="E148" s="1" t="s">
        <v>204</v>
      </c>
      <c r="M148" s="24"/>
    </row>
    <row r="149" spans="1:15" s="2" customFormat="1" ht="12.75" x14ac:dyDescent="0.2">
      <c r="A149" s="1">
        <v>6</v>
      </c>
      <c r="B149" s="1">
        <v>5</v>
      </c>
      <c r="C149" s="1">
        <v>6</v>
      </c>
      <c r="D149" s="1">
        <v>5</v>
      </c>
      <c r="E149" s="1">
        <v>6</v>
      </c>
      <c r="F149" s="1"/>
      <c r="G149" s="1"/>
      <c r="H149" s="1"/>
      <c r="I149" s="1"/>
      <c r="J149" s="1"/>
      <c r="K149" s="1"/>
      <c r="L149" s="1"/>
      <c r="M149" s="24"/>
      <c r="N149" s="1"/>
      <c r="O149" s="1"/>
    </row>
    <row r="150" spans="1:15" s="1" customFormat="1" ht="12" x14ac:dyDescent="0.15">
      <c r="A150" s="2">
        <v>93</v>
      </c>
      <c r="B150" s="2">
        <v>93</v>
      </c>
      <c r="C150" s="2">
        <v>98</v>
      </c>
      <c r="D150" s="2">
        <v>86</v>
      </c>
      <c r="E150" s="2">
        <v>91</v>
      </c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s="1" customFormat="1" ht="12.75" x14ac:dyDescent="0.2">
      <c r="L151" s="24"/>
    </row>
    <row r="152" spans="1:15" s="1" customFormat="1" ht="12.75" x14ac:dyDescent="0.2">
      <c r="A152" s="3" t="s">
        <v>205</v>
      </c>
      <c r="B152" s="1" t="s">
        <v>2</v>
      </c>
      <c r="C152" s="1">
        <v>26</v>
      </c>
      <c r="D152" s="1" t="s">
        <v>3</v>
      </c>
      <c r="E152" s="9" t="s">
        <v>94</v>
      </c>
      <c r="F152" s="1" t="s">
        <v>5</v>
      </c>
      <c r="G152" s="6">
        <f>(A154*A155+B154*B155+C154*C155+D154*D155+E154*E155+F154*F155+G154*G155)/C152</f>
        <v>98.115384615384613</v>
      </c>
      <c r="M152" s="24"/>
    </row>
    <row r="153" spans="1:15" s="1" customFormat="1" ht="12" x14ac:dyDescent="0.15">
      <c r="A153" s="1" t="s">
        <v>206</v>
      </c>
      <c r="B153" s="1" t="s">
        <v>207</v>
      </c>
      <c r="C153" s="1" t="s">
        <v>208</v>
      </c>
      <c r="D153" s="1" t="s">
        <v>209</v>
      </c>
      <c r="E153" s="1" t="s">
        <v>210</v>
      </c>
    </row>
    <row r="154" spans="1:15" s="2" customFormat="1" ht="12.75" x14ac:dyDescent="0.2">
      <c r="A154" s="1">
        <v>3</v>
      </c>
      <c r="B154" s="1">
        <v>6</v>
      </c>
      <c r="C154" s="1">
        <v>6</v>
      </c>
      <c r="D154" s="1">
        <v>6</v>
      </c>
      <c r="E154" s="1">
        <v>5</v>
      </c>
      <c r="F154" s="1"/>
      <c r="G154" s="1"/>
      <c r="H154" s="1"/>
      <c r="I154" s="1"/>
      <c r="J154" s="1"/>
      <c r="K154" s="1"/>
      <c r="L154" s="1"/>
      <c r="M154" s="24"/>
      <c r="N154" s="1"/>
      <c r="O154" s="1"/>
    </row>
    <row r="155" spans="1:15" s="2" customFormat="1" ht="12" x14ac:dyDescent="0.15">
      <c r="A155" s="27">
        <v>99</v>
      </c>
      <c r="B155" s="27">
        <v>98</v>
      </c>
      <c r="C155" s="27">
        <v>98</v>
      </c>
      <c r="D155" s="27">
        <v>98</v>
      </c>
      <c r="E155" s="27">
        <v>98</v>
      </c>
      <c r="F155" s="27"/>
      <c r="G155" s="27"/>
      <c r="H155" s="27"/>
      <c r="I155" s="27"/>
      <c r="J155" s="27"/>
      <c r="K155" s="27"/>
      <c r="L155" s="27"/>
      <c r="M155" s="27"/>
    </row>
    <row r="156" spans="1:15" s="1" customFormat="1" ht="12" x14ac:dyDescent="0.15"/>
    <row r="157" spans="1:15" s="1" customFormat="1" ht="12" x14ac:dyDescent="0.15">
      <c r="A157" s="3" t="s">
        <v>211</v>
      </c>
      <c r="B157" s="1" t="s">
        <v>198</v>
      </c>
      <c r="C157" s="1">
        <v>27</v>
      </c>
      <c r="D157" s="1" t="s">
        <v>3</v>
      </c>
      <c r="E157" s="9" t="s">
        <v>212</v>
      </c>
      <c r="F157" s="1" t="s">
        <v>5</v>
      </c>
      <c r="G157" s="6">
        <f>(A159*A160+B159*B160+C159*C160+D159*D160+E159*E160+F159*F160+G159*G160+H159*H160)/C157</f>
        <v>97.333333333333329</v>
      </c>
    </row>
    <row r="158" spans="1:15" s="1" customFormat="1" ht="12" x14ac:dyDescent="0.15">
      <c r="A158" s="1" t="s">
        <v>213</v>
      </c>
      <c r="B158" s="1" t="s">
        <v>214</v>
      </c>
      <c r="C158" s="1" t="s">
        <v>215</v>
      </c>
      <c r="D158" s="1" t="s">
        <v>216</v>
      </c>
      <c r="E158" s="1" t="s">
        <v>217</v>
      </c>
    </row>
    <row r="159" spans="1:15" s="1" customFormat="1" ht="12" x14ac:dyDescent="0.15">
      <c r="A159" s="1">
        <v>6</v>
      </c>
      <c r="B159" s="1">
        <v>6</v>
      </c>
      <c r="C159" s="1">
        <v>6</v>
      </c>
      <c r="D159" s="1">
        <v>3</v>
      </c>
      <c r="E159" s="1">
        <v>6</v>
      </c>
    </row>
    <row r="160" spans="1:15" s="2" customFormat="1" ht="12" x14ac:dyDescent="0.15">
      <c r="A160" s="2">
        <v>99</v>
      </c>
      <c r="B160" s="2">
        <v>97</v>
      </c>
      <c r="C160" s="2">
        <v>98</v>
      </c>
      <c r="D160" s="2">
        <v>94</v>
      </c>
      <c r="E160" s="2">
        <v>97</v>
      </c>
    </row>
    <row r="161" spans="1:16" s="1" customFormat="1" ht="12" x14ac:dyDescent="0.15"/>
    <row r="162" spans="1:16" s="1" customFormat="1" ht="12" x14ac:dyDescent="0.15">
      <c r="A162" s="3" t="s">
        <v>218</v>
      </c>
      <c r="B162" s="1" t="s">
        <v>198</v>
      </c>
      <c r="C162" s="1">
        <v>25</v>
      </c>
      <c r="D162" s="1" t="s">
        <v>3</v>
      </c>
      <c r="E162" s="9" t="s">
        <v>111</v>
      </c>
      <c r="F162" s="1" t="s">
        <v>5</v>
      </c>
      <c r="G162" s="6">
        <f>(A164*A165+B164*B165+C164*C165+D164*D165+E164*E165)/C162</f>
        <v>97.08</v>
      </c>
    </row>
    <row r="163" spans="1:16" s="1" customFormat="1" ht="12" x14ac:dyDescent="0.15">
      <c r="A163" s="1" t="s">
        <v>219</v>
      </c>
      <c r="B163" s="1" t="s">
        <v>220</v>
      </c>
      <c r="C163" s="1" t="s">
        <v>221</v>
      </c>
      <c r="D163" s="1" t="s">
        <v>222</v>
      </c>
      <c r="E163" s="1" t="s">
        <v>223</v>
      </c>
    </row>
    <row r="164" spans="1:16" s="1" customFormat="1" ht="12" x14ac:dyDescent="0.15">
      <c r="A164" s="1">
        <v>4</v>
      </c>
      <c r="B164" s="1">
        <v>5</v>
      </c>
      <c r="C164" s="1">
        <v>5</v>
      </c>
      <c r="D164" s="1">
        <v>6</v>
      </c>
      <c r="E164" s="1">
        <v>5</v>
      </c>
    </row>
    <row r="165" spans="1:16" s="2" customFormat="1" ht="12" x14ac:dyDescent="0.15">
      <c r="A165" s="2">
        <v>99</v>
      </c>
      <c r="B165" s="2">
        <v>97</v>
      </c>
      <c r="C165" s="2">
        <v>98</v>
      </c>
      <c r="D165" s="2">
        <v>96</v>
      </c>
      <c r="E165" s="2">
        <v>96</v>
      </c>
    </row>
    <row r="166" spans="1:16" s="1" customFormat="1" ht="12" x14ac:dyDescent="0.15"/>
    <row r="167" spans="1:16" s="1" customFormat="1" ht="12" x14ac:dyDescent="0.15">
      <c r="A167" s="3" t="s">
        <v>224</v>
      </c>
      <c r="B167" s="1" t="s">
        <v>2</v>
      </c>
      <c r="C167" s="1">
        <v>43</v>
      </c>
      <c r="D167" s="1" t="s">
        <v>3</v>
      </c>
      <c r="E167" s="9" t="s">
        <v>225</v>
      </c>
      <c r="F167" s="1" t="s">
        <v>5</v>
      </c>
      <c r="G167" s="6">
        <f>(A169*A170+B169*B170+C169*C170+D169*D170+E169*E170+F169*F170+G169*G170+H169*H170)/C167</f>
        <v>98.116279069767444</v>
      </c>
    </row>
    <row r="168" spans="1:16" s="1" customFormat="1" ht="12.75" x14ac:dyDescent="0.2">
      <c r="A168" s="1" t="s">
        <v>226</v>
      </c>
      <c r="B168" s="1" t="s">
        <v>227</v>
      </c>
      <c r="C168" s="1" t="s">
        <v>228</v>
      </c>
      <c r="D168" s="1" t="s">
        <v>229</v>
      </c>
      <c r="E168" s="1" t="s">
        <v>230</v>
      </c>
      <c r="F168" s="1" t="s">
        <v>231</v>
      </c>
      <c r="G168" s="1" t="s">
        <v>232</v>
      </c>
      <c r="H168" s="1" t="s">
        <v>32</v>
      </c>
      <c r="M168" s="24"/>
    </row>
    <row r="169" spans="1:16" s="1" customFormat="1" ht="12.75" x14ac:dyDescent="0.2">
      <c r="A169" s="1">
        <v>6</v>
      </c>
      <c r="B169" s="1">
        <v>6</v>
      </c>
      <c r="C169" s="1">
        <v>6</v>
      </c>
      <c r="D169" s="1">
        <v>6</v>
      </c>
      <c r="E169" s="1">
        <v>6</v>
      </c>
      <c r="F169" s="1">
        <v>6</v>
      </c>
      <c r="G169" s="1">
        <v>6</v>
      </c>
      <c r="H169" s="1">
        <v>1</v>
      </c>
      <c r="M169" s="24"/>
    </row>
    <row r="170" spans="1:16" s="2" customFormat="1" ht="12" x14ac:dyDescent="0.15">
      <c r="A170" s="2">
        <v>99</v>
      </c>
      <c r="B170" s="2">
        <v>98</v>
      </c>
      <c r="C170" s="2">
        <v>96</v>
      </c>
      <c r="D170" s="2">
        <v>99</v>
      </c>
      <c r="E170" s="2">
        <v>99</v>
      </c>
      <c r="F170" s="2">
        <v>97</v>
      </c>
      <c r="G170" s="2">
        <v>99</v>
      </c>
      <c r="H170" s="2">
        <v>97</v>
      </c>
    </row>
    <row r="171" spans="1:16" s="1" customFormat="1" ht="12" x14ac:dyDescent="0.15"/>
    <row r="172" spans="1:16" s="1" customFormat="1" ht="12" x14ac:dyDescent="0.15">
      <c r="A172" s="3" t="s">
        <v>233</v>
      </c>
      <c r="B172" s="1" t="s">
        <v>198</v>
      </c>
      <c r="C172" s="1">
        <v>22</v>
      </c>
      <c r="D172" s="4" t="s">
        <v>3</v>
      </c>
      <c r="E172" s="9" t="s">
        <v>192</v>
      </c>
      <c r="F172" s="4" t="s">
        <v>5</v>
      </c>
      <c r="G172" s="6">
        <f>(A174*A175+B174*B175+C174*C175+D174*D175+E174*E175+F174*F175+G174*G175+H174*H175)/C172</f>
        <v>96.954545454545453</v>
      </c>
    </row>
    <row r="173" spans="1:16" s="1" customFormat="1" ht="12" x14ac:dyDescent="0.15">
      <c r="A173" s="1" t="s">
        <v>234</v>
      </c>
      <c r="B173" s="1" t="s">
        <v>235</v>
      </c>
      <c r="C173" s="1" t="s">
        <v>236</v>
      </c>
      <c r="D173" s="1" t="s">
        <v>237</v>
      </c>
    </row>
    <row r="174" spans="1:16" s="1" customFormat="1" ht="12" x14ac:dyDescent="0.15">
      <c r="A174" s="1">
        <v>6</v>
      </c>
      <c r="B174" s="1">
        <v>6</v>
      </c>
      <c r="C174" s="1">
        <v>5</v>
      </c>
      <c r="D174" s="1">
        <v>5</v>
      </c>
    </row>
    <row r="175" spans="1:16" s="2" customFormat="1" ht="12" x14ac:dyDescent="0.15">
      <c r="A175" s="2">
        <v>98</v>
      </c>
      <c r="B175" s="2">
        <v>95</v>
      </c>
      <c r="C175" s="2">
        <v>97</v>
      </c>
      <c r="D175" s="2">
        <v>98</v>
      </c>
    </row>
    <row r="176" spans="1:16" s="4" customFormat="1" ht="30" customHeight="1" x14ac:dyDescent="0.15">
      <c r="A176" s="85" t="s">
        <v>238</v>
      </c>
      <c r="B176" s="85"/>
      <c r="C176" s="85"/>
      <c r="D176" s="85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</row>
    <row r="177" spans="1:15" s="4" customFormat="1" ht="12" x14ac:dyDescent="0.15">
      <c r="A177" s="3" t="s">
        <v>239</v>
      </c>
      <c r="B177" s="4" t="s">
        <v>2</v>
      </c>
      <c r="C177" s="28">
        <v>16</v>
      </c>
      <c r="D177" s="4" t="s">
        <v>3</v>
      </c>
      <c r="E177" s="9" t="s">
        <v>240</v>
      </c>
      <c r="F177" s="4" t="s">
        <v>5</v>
      </c>
      <c r="G177" s="6">
        <f>(A179*A180+B179*B180+C179*C180+D179*D180+E179*E180)/C177</f>
        <v>89.125</v>
      </c>
    </row>
    <row r="178" spans="1:15" s="4" customFormat="1" ht="12" x14ac:dyDescent="0.15">
      <c r="A178" s="4" t="s">
        <v>241</v>
      </c>
      <c r="B178" s="4" t="s">
        <v>242</v>
      </c>
      <c r="C178" s="4" t="s">
        <v>243</v>
      </c>
      <c r="D178" s="4" t="s">
        <v>143</v>
      </c>
      <c r="L178" s="10"/>
    </row>
    <row r="179" spans="1:15" s="4" customFormat="1" ht="12.75" x14ac:dyDescent="0.2">
      <c r="A179" s="4">
        <v>6</v>
      </c>
      <c r="B179" s="7">
        <v>4</v>
      </c>
      <c r="C179" s="7">
        <v>4</v>
      </c>
      <c r="D179" s="4">
        <v>2</v>
      </c>
      <c r="L179" s="20"/>
    </row>
    <row r="180" spans="1:15" s="2" customFormat="1" ht="12" x14ac:dyDescent="0.15">
      <c r="A180" s="2">
        <v>92</v>
      </c>
      <c r="B180" s="2">
        <v>87</v>
      </c>
      <c r="C180" s="2">
        <v>92</v>
      </c>
      <c r="D180" s="2">
        <v>79</v>
      </c>
    </row>
    <row r="181" spans="1:15" s="4" customFormat="1" ht="12" x14ac:dyDescent="0.15"/>
    <row r="182" spans="1:15" s="4" customFormat="1" ht="12.75" x14ac:dyDescent="0.2">
      <c r="A182" s="3" t="s">
        <v>244</v>
      </c>
      <c r="B182" s="4" t="s">
        <v>2</v>
      </c>
      <c r="C182" s="4">
        <v>11</v>
      </c>
      <c r="D182" s="4" t="s">
        <v>3</v>
      </c>
      <c r="E182" s="9" t="s">
        <v>245</v>
      </c>
      <c r="F182" s="4" t="s">
        <v>5</v>
      </c>
      <c r="G182" s="6">
        <f>(A184*A185+B184*B185+C184*C185+D184*D185+E184*E185+F184*F185+G184*G185)/C182</f>
        <v>95.272727272727266</v>
      </c>
      <c r="H182" s="7"/>
    </row>
    <row r="183" spans="1:15" s="4" customFormat="1" ht="12" x14ac:dyDescent="0.15">
      <c r="A183" s="1" t="s">
        <v>246</v>
      </c>
      <c r="B183" s="1" t="s">
        <v>247</v>
      </c>
      <c r="D183" s="1"/>
      <c r="E183" s="1"/>
      <c r="F183" s="1"/>
      <c r="G183" s="1"/>
      <c r="H183" s="1"/>
      <c r="I183" s="10"/>
      <c r="L183" s="10"/>
    </row>
    <row r="184" spans="1:15" s="4" customFormat="1" ht="12.75" x14ac:dyDescent="0.2">
      <c r="A184" s="4">
        <v>5</v>
      </c>
      <c r="B184" s="4">
        <v>6</v>
      </c>
      <c r="H184" s="7"/>
      <c r="L184" s="20"/>
    </row>
    <row r="185" spans="1:15" s="2" customFormat="1" ht="12.75" x14ac:dyDescent="0.2">
      <c r="A185" s="2">
        <v>98</v>
      </c>
      <c r="B185" s="2">
        <v>93</v>
      </c>
      <c r="H185" s="8"/>
    </row>
    <row r="186" spans="1:15" s="4" customFormat="1" ht="12.75" x14ac:dyDescent="0.2">
      <c r="A186" s="10"/>
      <c r="B186" s="10"/>
      <c r="G186" s="10"/>
      <c r="H186" s="7"/>
    </row>
    <row r="187" spans="1:15" s="4" customFormat="1" ht="12.75" x14ac:dyDescent="0.2">
      <c r="A187" s="3" t="s">
        <v>248</v>
      </c>
      <c r="B187" s="4" t="s">
        <v>2</v>
      </c>
      <c r="C187" s="28">
        <v>36</v>
      </c>
      <c r="D187" s="4" t="s">
        <v>3</v>
      </c>
      <c r="E187" s="29" t="s">
        <v>249</v>
      </c>
      <c r="F187" s="4" t="s">
        <v>5</v>
      </c>
      <c r="G187" s="6">
        <f>(A189*A190+B189*B190+C189*C190+D189*D190+E189*E190+F189*F190+G189*G190)/C187</f>
        <v>76.666666666666671</v>
      </c>
      <c r="H187" s="7"/>
      <c r="J187" s="30"/>
    </row>
    <row r="188" spans="1:15" s="4" customFormat="1" ht="12" x14ac:dyDescent="0.15">
      <c r="A188" s="4" t="s">
        <v>250</v>
      </c>
      <c r="B188" s="4" t="s">
        <v>251</v>
      </c>
      <c r="C188" s="4" t="s">
        <v>252</v>
      </c>
      <c r="D188" s="4" t="s">
        <v>253</v>
      </c>
      <c r="E188" s="4" t="s">
        <v>254</v>
      </c>
      <c r="F188" s="4" t="s">
        <v>255</v>
      </c>
    </row>
    <row r="189" spans="1:15" s="4" customFormat="1" ht="12" x14ac:dyDescent="0.15">
      <c r="A189" s="4">
        <v>6</v>
      </c>
      <c r="B189" s="4">
        <v>6</v>
      </c>
      <c r="C189" s="4">
        <v>6</v>
      </c>
      <c r="D189" s="4">
        <v>6</v>
      </c>
      <c r="E189" s="4">
        <v>6</v>
      </c>
      <c r="F189" s="4">
        <v>6</v>
      </c>
    </row>
    <row r="190" spans="1:15" s="2" customFormat="1" ht="12" x14ac:dyDescent="0.15">
      <c r="A190" s="2">
        <v>93</v>
      </c>
      <c r="B190" s="2">
        <v>75</v>
      </c>
      <c r="C190" s="2">
        <v>97</v>
      </c>
      <c r="D190" s="2">
        <v>64</v>
      </c>
      <c r="E190" s="2">
        <v>60</v>
      </c>
      <c r="F190" s="2">
        <v>71</v>
      </c>
    </row>
    <row r="191" spans="1:15" s="1" customFormat="1" ht="12" x14ac:dyDescent="0.15">
      <c r="K191" s="4"/>
      <c r="L191" s="4"/>
      <c r="M191" s="4"/>
      <c r="N191" s="4"/>
      <c r="O191" s="4"/>
    </row>
    <row r="192" spans="1:15" s="4" customFormat="1" ht="12" x14ac:dyDescent="0.15">
      <c r="A192" s="3" t="s">
        <v>256</v>
      </c>
      <c r="B192" s="4" t="s">
        <v>2</v>
      </c>
      <c r="C192" s="28">
        <v>23</v>
      </c>
      <c r="D192" s="4" t="s">
        <v>3</v>
      </c>
      <c r="E192" s="9" t="s">
        <v>240</v>
      </c>
      <c r="F192" s="4" t="s">
        <v>5</v>
      </c>
      <c r="G192" s="6">
        <f>(A194*A195+B194*B195+C194*C195+D194*D195+E194*E195+F194*F195+G194*G195)/C192</f>
        <v>97</v>
      </c>
      <c r="H192" s="1"/>
      <c r="I192" s="1"/>
      <c r="J192" s="1"/>
    </row>
    <row r="193" spans="1:13" s="4" customFormat="1" ht="12" x14ac:dyDescent="0.15">
      <c r="A193" s="1" t="s">
        <v>257</v>
      </c>
      <c r="B193" s="1" t="s">
        <v>258</v>
      </c>
      <c r="C193" s="1" t="s">
        <v>259</v>
      </c>
      <c r="D193" s="1" t="s">
        <v>260</v>
      </c>
      <c r="E193" s="1"/>
      <c r="F193" s="1"/>
      <c r="G193" s="1"/>
      <c r="H193" s="1"/>
      <c r="I193" s="1"/>
      <c r="J193" s="1"/>
    </row>
    <row r="194" spans="1:13" s="4" customFormat="1" ht="12" x14ac:dyDescent="0.15">
      <c r="A194" s="1">
        <v>6</v>
      </c>
      <c r="B194" s="1">
        <v>6</v>
      </c>
      <c r="C194" s="1">
        <v>5</v>
      </c>
      <c r="D194" s="1">
        <v>6</v>
      </c>
      <c r="E194" s="1"/>
      <c r="F194" s="1"/>
      <c r="G194" s="1"/>
      <c r="H194" s="1"/>
      <c r="I194" s="1"/>
      <c r="J194" s="1"/>
    </row>
    <row r="195" spans="1:13" s="2" customFormat="1" ht="12" x14ac:dyDescent="0.15">
      <c r="A195" s="2">
        <v>97</v>
      </c>
      <c r="B195" s="2">
        <v>97</v>
      </c>
      <c r="C195" s="2">
        <v>97</v>
      </c>
      <c r="D195" s="2">
        <v>97</v>
      </c>
    </row>
    <row r="196" spans="1:13" s="4" customFormat="1" ht="12" x14ac:dyDescent="0.15">
      <c r="A196" s="12"/>
      <c r="B196" s="12"/>
      <c r="C196" s="12"/>
      <c r="D196" s="12"/>
      <c r="E196" s="12"/>
      <c r="F196" s="12"/>
      <c r="G196" s="12"/>
      <c r="H196" s="12"/>
      <c r="I196" s="12"/>
      <c r="J196" s="12"/>
    </row>
    <row r="197" spans="1:13" s="4" customFormat="1" ht="12.75" x14ac:dyDescent="0.2">
      <c r="A197" s="3" t="s">
        <v>261</v>
      </c>
      <c r="B197" s="1" t="s">
        <v>2</v>
      </c>
      <c r="C197" s="1">
        <v>43</v>
      </c>
      <c r="D197" s="1" t="s">
        <v>3</v>
      </c>
      <c r="E197" s="9" t="s">
        <v>262</v>
      </c>
      <c r="F197" s="4" t="s">
        <v>5</v>
      </c>
      <c r="G197" s="6">
        <f>(A199*A200+B199*B200+C199*C200+D199*D200+E199*E200+F199*F200+G199*G200+H199*H200+I199*I200)/C197</f>
        <v>89.79069767441861</v>
      </c>
      <c r="H197" s="7"/>
      <c r="J197" s="30"/>
      <c r="M197" s="7"/>
    </row>
    <row r="198" spans="1:13" s="4" customFormat="1" ht="12" x14ac:dyDescent="0.15">
      <c r="A198" s="4" t="s">
        <v>263</v>
      </c>
      <c r="B198" s="4" t="s">
        <v>264</v>
      </c>
      <c r="C198" s="4" t="s">
        <v>265</v>
      </c>
      <c r="D198" s="4" t="s">
        <v>266</v>
      </c>
      <c r="E198" s="4" t="s">
        <v>260</v>
      </c>
      <c r="F198" s="4" t="s">
        <v>267</v>
      </c>
      <c r="G198" s="4" t="s">
        <v>268</v>
      </c>
      <c r="H198" s="4" t="s">
        <v>246</v>
      </c>
      <c r="I198" s="4" t="s">
        <v>183</v>
      </c>
    </row>
    <row r="199" spans="1:13" s="4" customFormat="1" ht="12" x14ac:dyDescent="0.15">
      <c r="A199" s="4">
        <v>6</v>
      </c>
      <c r="B199" s="4">
        <v>6</v>
      </c>
      <c r="C199" s="4">
        <v>6</v>
      </c>
      <c r="D199" s="4">
        <v>6</v>
      </c>
      <c r="E199" s="4">
        <v>6</v>
      </c>
      <c r="F199" s="4">
        <v>5</v>
      </c>
      <c r="G199" s="4">
        <v>6</v>
      </c>
      <c r="H199" s="4">
        <v>1</v>
      </c>
      <c r="I199" s="4">
        <v>1</v>
      </c>
    </row>
    <row r="200" spans="1:13" s="2" customFormat="1" ht="12" x14ac:dyDescent="0.15">
      <c r="A200" s="2">
        <v>95</v>
      </c>
      <c r="B200" s="2">
        <v>74</v>
      </c>
      <c r="C200" s="2">
        <v>95</v>
      </c>
      <c r="D200" s="2">
        <v>93</v>
      </c>
      <c r="E200" s="2">
        <v>97</v>
      </c>
      <c r="F200" s="2">
        <v>97</v>
      </c>
      <c r="G200" s="2">
        <v>81</v>
      </c>
      <c r="H200" s="2">
        <v>98</v>
      </c>
      <c r="I200" s="2">
        <v>68</v>
      </c>
    </row>
    <row r="201" spans="1:13" s="1" customFormat="1" ht="12" x14ac:dyDescent="0.1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 spans="1:13" s="1" customFormat="1" ht="12" x14ac:dyDescent="0.15">
      <c r="A202" s="3" t="s">
        <v>269</v>
      </c>
      <c r="B202" s="4" t="s">
        <v>2</v>
      </c>
      <c r="C202" s="28">
        <v>14</v>
      </c>
      <c r="D202" s="4" t="s">
        <v>3</v>
      </c>
      <c r="E202" s="9" t="s">
        <v>270</v>
      </c>
      <c r="F202" s="4" t="s">
        <v>5</v>
      </c>
      <c r="G202" s="6">
        <f>(A204*A205+B204*B205+C204*C205+D204*D205+E204*E205+F204*F205)/C202</f>
        <v>86.642857142857139</v>
      </c>
      <c r="H202" s="4"/>
      <c r="I202" s="4"/>
      <c r="J202" s="30"/>
      <c r="K202" s="30"/>
      <c r="L202" s="32"/>
    </row>
    <row r="203" spans="1:13" s="4" customFormat="1" ht="12" x14ac:dyDescent="0.15">
      <c r="A203" s="4" t="s">
        <v>268</v>
      </c>
      <c r="B203" s="4" t="s">
        <v>271</v>
      </c>
      <c r="C203" s="4" t="s">
        <v>272</v>
      </c>
      <c r="D203" s="4" t="s">
        <v>273</v>
      </c>
    </row>
    <row r="204" spans="1:13" s="4" customFormat="1" ht="12.75" x14ac:dyDescent="0.2">
      <c r="A204" s="4">
        <v>1</v>
      </c>
      <c r="B204" s="7">
        <v>6</v>
      </c>
      <c r="C204" s="7">
        <v>6</v>
      </c>
      <c r="D204" s="4">
        <v>1</v>
      </c>
    </row>
    <row r="205" spans="1:13" s="2" customFormat="1" ht="12" x14ac:dyDescent="0.15">
      <c r="A205" s="2">
        <v>81</v>
      </c>
      <c r="B205" s="2">
        <v>80</v>
      </c>
      <c r="C205" s="2">
        <v>94</v>
      </c>
      <c r="D205" s="2">
        <v>88</v>
      </c>
    </row>
    <row r="206" spans="1:13" s="1" customFormat="1" ht="12" x14ac:dyDescent="0.15">
      <c r="A206" s="4"/>
      <c r="B206" s="4"/>
      <c r="C206" s="4"/>
      <c r="D206" s="4"/>
      <c r="E206" s="4"/>
      <c r="F206" s="4"/>
      <c r="G206" s="4"/>
      <c r="H206" s="4"/>
      <c r="I206" s="10"/>
      <c r="J206" s="10"/>
      <c r="K206" s="4"/>
    </row>
    <row r="207" spans="1:13" s="1" customFormat="1" ht="12.75" x14ac:dyDescent="0.2">
      <c r="A207" s="3" t="s">
        <v>274</v>
      </c>
      <c r="B207" s="4" t="s">
        <v>2</v>
      </c>
      <c r="C207" s="28">
        <v>17</v>
      </c>
      <c r="D207" s="4" t="s">
        <v>3</v>
      </c>
      <c r="E207" s="9" t="s">
        <v>275</v>
      </c>
      <c r="F207" s="4" t="s">
        <v>5</v>
      </c>
      <c r="G207" s="6">
        <f>(A209*A210+B209*B210+C209*C210+D209*D210+E209*E210+F209*F210+G209*G210+H209*H210)/C207</f>
        <v>92.882352941176464</v>
      </c>
      <c r="H207" s="7"/>
      <c r="I207" s="4"/>
      <c r="J207" s="4"/>
      <c r="K207" s="4"/>
    </row>
    <row r="208" spans="1:13" s="4" customFormat="1" ht="12" x14ac:dyDescent="0.15">
      <c r="A208" s="4" t="s">
        <v>276</v>
      </c>
      <c r="B208" s="1" t="s">
        <v>277</v>
      </c>
      <c r="C208" s="1" t="s">
        <v>278</v>
      </c>
      <c r="D208" s="1" t="s">
        <v>279</v>
      </c>
      <c r="E208" s="1"/>
      <c r="F208" s="1"/>
      <c r="G208" s="1"/>
      <c r="H208" s="1"/>
    </row>
    <row r="209" spans="1:15" s="4" customFormat="1" ht="12.75" x14ac:dyDescent="0.2">
      <c r="A209" s="4">
        <v>4</v>
      </c>
      <c r="B209" s="4">
        <v>2</v>
      </c>
      <c r="C209" s="4">
        <v>6</v>
      </c>
      <c r="D209" s="4">
        <v>5</v>
      </c>
      <c r="F209" s="10"/>
      <c r="G209" s="10"/>
      <c r="H209" s="7"/>
    </row>
    <row r="210" spans="1:15" s="2" customFormat="1" ht="12.75" x14ac:dyDescent="0.2">
      <c r="A210" s="2">
        <v>88</v>
      </c>
      <c r="B210" s="2">
        <v>88</v>
      </c>
      <c r="C210" s="2">
        <v>96</v>
      </c>
      <c r="D210" s="2">
        <v>95</v>
      </c>
      <c r="H210" s="8"/>
    </row>
    <row r="211" spans="1:15" s="10" customFormat="1" ht="12.75" x14ac:dyDescent="0.2">
      <c r="C211" s="4"/>
      <c r="D211" s="4"/>
      <c r="E211" s="4"/>
      <c r="F211" s="4"/>
      <c r="H211" s="7"/>
      <c r="I211" s="4"/>
      <c r="J211" s="4"/>
    </row>
    <row r="212" spans="1:15" s="10" customFormat="1" ht="12.75" x14ac:dyDescent="0.2">
      <c r="A212" s="3" t="s">
        <v>280</v>
      </c>
      <c r="B212" s="4" t="s">
        <v>2</v>
      </c>
      <c r="C212" s="28">
        <v>20</v>
      </c>
      <c r="D212" s="4" t="s">
        <v>3</v>
      </c>
      <c r="E212" s="18" t="s">
        <v>281</v>
      </c>
      <c r="F212" s="4" t="s">
        <v>5</v>
      </c>
      <c r="G212" s="6">
        <f>(A214*A215+B214*B215+C214*C215+D214*D215+E214*E215+F214*F215+G214*G215)/C212</f>
        <v>92.95</v>
      </c>
      <c r="H212" s="7"/>
      <c r="I212" s="4"/>
      <c r="J212" s="4"/>
      <c r="K212" s="4"/>
      <c r="L212" s="4"/>
    </row>
    <row r="213" spans="1:15" s="1" customFormat="1" ht="12" x14ac:dyDescent="0.15">
      <c r="A213" s="4" t="s">
        <v>277</v>
      </c>
      <c r="B213" s="4" t="s">
        <v>282</v>
      </c>
      <c r="C213" s="4" t="s">
        <v>283</v>
      </c>
      <c r="D213" s="4" t="s">
        <v>284</v>
      </c>
      <c r="E213" s="4"/>
      <c r="F213" s="4"/>
      <c r="G213" s="4"/>
      <c r="H213" s="4"/>
      <c r="I213" s="4"/>
      <c r="J213" s="4"/>
      <c r="K213" s="4"/>
      <c r="L213" s="4"/>
    </row>
    <row r="214" spans="1:15" s="4" customFormat="1" ht="12" x14ac:dyDescent="0.15">
      <c r="A214" s="4">
        <v>3</v>
      </c>
      <c r="B214" s="4">
        <v>6</v>
      </c>
      <c r="C214" s="4">
        <v>6</v>
      </c>
      <c r="D214" s="4">
        <v>5</v>
      </c>
    </row>
    <row r="215" spans="1:15" s="2" customFormat="1" ht="12" x14ac:dyDescent="0.15">
      <c r="A215" s="2">
        <v>88</v>
      </c>
      <c r="B215" s="2">
        <v>98</v>
      </c>
      <c r="C215" s="2">
        <v>92</v>
      </c>
      <c r="D215" s="2">
        <v>91</v>
      </c>
    </row>
    <row r="216" spans="1:15" s="10" customFormat="1" ht="12" x14ac:dyDescent="0.15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</row>
    <row r="217" spans="1:15" s="10" customFormat="1" ht="12.75" x14ac:dyDescent="0.2">
      <c r="A217" s="3" t="s">
        <v>285</v>
      </c>
      <c r="B217" s="1" t="s">
        <v>72</v>
      </c>
      <c r="C217" s="15">
        <v>36</v>
      </c>
      <c r="D217" s="1" t="s">
        <v>3</v>
      </c>
      <c r="E217" s="18" t="s">
        <v>249</v>
      </c>
      <c r="F217" s="1" t="s">
        <v>5</v>
      </c>
      <c r="G217" s="6">
        <f>(A219*A220+B219*B220+C219*C220+D219*D220+E219*E220+F219*F220+G219*G220+H219*H220+I219*I220)/C217</f>
        <v>80.5</v>
      </c>
      <c r="H217" s="7"/>
      <c r="I217" s="4"/>
      <c r="J217" s="4"/>
      <c r="K217" s="4"/>
      <c r="L217" s="4"/>
    </row>
    <row r="218" spans="1:15" s="10" customFormat="1" ht="12" x14ac:dyDescent="0.15">
      <c r="A218" s="1" t="s">
        <v>286</v>
      </c>
      <c r="B218" s="1" t="s">
        <v>287</v>
      </c>
      <c r="C218" s="1" t="s">
        <v>288</v>
      </c>
      <c r="D218" s="1" t="s">
        <v>289</v>
      </c>
      <c r="E218" s="1" t="s">
        <v>290</v>
      </c>
      <c r="F218" s="1" t="s">
        <v>291</v>
      </c>
      <c r="G218" s="1"/>
      <c r="H218" s="1"/>
      <c r="I218" s="1"/>
      <c r="J218" s="4"/>
      <c r="K218" s="4"/>
      <c r="L218" s="4"/>
    </row>
    <row r="219" spans="1:15" s="10" customFormat="1" ht="12" x14ac:dyDescent="0.15">
      <c r="A219" s="4">
        <v>6</v>
      </c>
      <c r="B219" s="4">
        <v>6</v>
      </c>
      <c r="C219" s="4">
        <v>6</v>
      </c>
      <c r="D219" s="4">
        <v>6</v>
      </c>
      <c r="E219" s="4">
        <v>6</v>
      </c>
      <c r="F219" s="4">
        <v>6</v>
      </c>
      <c r="G219" s="4"/>
      <c r="H219" s="4"/>
      <c r="I219" s="4"/>
      <c r="J219" s="4"/>
      <c r="K219" s="4"/>
      <c r="L219" s="4"/>
    </row>
    <row r="220" spans="1:15" s="2" customFormat="1" ht="12" x14ac:dyDescent="0.15">
      <c r="A220" s="2">
        <v>94</v>
      </c>
      <c r="B220" s="2">
        <v>77</v>
      </c>
      <c r="C220" s="2">
        <v>68</v>
      </c>
      <c r="D220" s="2">
        <v>85</v>
      </c>
      <c r="E220" s="2">
        <v>78</v>
      </c>
      <c r="F220" s="2">
        <v>81</v>
      </c>
    </row>
    <row r="221" spans="1:15" s="10" customFormat="1" ht="12" x14ac:dyDescent="0.1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1"/>
    </row>
    <row r="222" spans="1:15" s="10" customFormat="1" ht="12" x14ac:dyDescent="0.15">
      <c r="A222" s="3" t="s">
        <v>292</v>
      </c>
      <c r="B222" s="4" t="s">
        <v>2</v>
      </c>
      <c r="C222" s="4">
        <v>28</v>
      </c>
      <c r="D222" s="4" t="s">
        <v>3</v>
      </c>
      <c r="E222" s="29" t="s">
        <v>281</v>
      </c>
      <c r="F222" s="4" t="s">
        <v>5</v>
      </c>
      <c r="G222" s="6">
        <f>(A224*A225+B224*B225+C224*C225+D224*D225+E224*E225+F224*F225+G224*G225)/C222</f>
        <v>87.357142857142861</v>
      </c>
      <c r="H222" s="4"/>
      <c r="I222" s="4"/>
      <c r="J222" s="4"/>
      <c r="K222" s="4"/>
      <c r="L222" s="1"/>
    </row>
    <row r="223" spans="1:15" s="1" customFormat="1" ht="12" x14ac:dyDescent="0.15">
      <c r="A223" s="1" t="s">
        <v>293</v>
      </c>
      <c r="B223" s="1" t="s">
        <v>294</v>
      </c>
      <c r="C223" s="1" t="s">
        <v>295</v>
      </c>
      <c r="D223" s="1" t="s">
        <v>296</v>
      </c>
      <c r="E223" s="1" t="s">
        <v>297</v>
      </c>
      <c r="H223" s="4"/>
      <c r="I223" s="10"/>
      <c r="J223" s="10"/>
      <c r="K223" s="4"/>
      <c r="L223" s="4"/>
      <c r="M223" s="4"/>
      <c r="N223" s="4"/>
      <c r="O223" s="4"/>
    </row>
    <row r="224" spans="1:15" s="4" customFormat="1" ht="12" x14ac:dyDescent="0.15">
      <c r="A224" s="4">
        <v>4</v>
      </c>
      <c r="B224" s="4">
        <v>6</v>
      </c>
      <c r="C224" s="4">
        <v>6</v>
      </c>
      <c r="D224" s="4">
        <v>6</v>
      </c>
      <c r="E224" s="4">
        <v>6</v>
      </c>
    </row>
    <row r="225" spans="1:15" s="2" customFormat="1" ht="12" x14ac:dyDescent="0.15">
      <c r="A225" s="2">
        <v>94</v>
      </c>
      <c r="B225" s="2">
        <v>86</v>
      </c>
      <c r="C225" s="2">
        <v>82</v>
      </c>
      <c r="D225" s="2">
        <v>92</v>
      </c>
      <c r="E225" s="2">
        <v>85</v>
      </c>
    </row>
    <row r="226" spans="1:15" s="4" customFormat="1" ht="12" x14ac:dyDescent="0.15">
      <c r="L226" s="1"/>
    </row>
    <row r="227" spans="1:15" s="4" customFormat="1" ht="12.75" x14ac:dyDescent="0.2">
      <c r="A227" s="3" t="s">
        <v>298</v>
      </c>
      <c r="B227" s="1" t="s">
        <v>2</v>
      </c>
      <c r="C227" s="15">
        <v>30</v>
      </c>
      <c r="D227" s="1" t="s">
        <v>3</v>
      </c>
      <c r="E227" s="9" t="s">
        <v>262</v>
      </c>
      <c r="F227" s="4" t="s">
        <v>5</v>
      </c>
      <c r="G227" s="6">
        <f>(A229*A230+B229*B230+C229*C230+D229*D230+E229*E230+F229*F230+G229*G230+H229*H230+I229*I230)/C227</f>
        <v>84.8</v>
      </c>
      <c r="H227" s="7"/>
      <c r="L227" s="1"/>
    </row>
    <row r="228" spans="1:15" s="4" customFormat="1" ht="12" x14ac:dyDescent="0.15">
      <c r="A228" s="4" t="s">
        <v>299</v>
      </c>
      <c r="B228" s="4" t="s">
        <v>300</v>
      </c>
      <c r="C228" s="4" t="s">
        <v>301</v>
      </c>
      <c r="D228" s="4" t="s">
        <v>302</v>
      </c>
      <c r="E228" s="4" t="s">
        <v>303</v>
      </c>
      <c r="K228" s="10"/>
      <c r="L228" s="1"/>
    </row>
    <row r="229" spans="1:15" s="4" customFormat="1" ht="12" customHeight="1" x14ac:dyDescent="0.2">
      <c r="A229" s="4">
        <v>6</v>
      </c>
      <c r="B229" s="7">
        <v>6</v>
      </c>
      <c r="C229" s="7">
        <v>6</v>
      </c>
      <c r="D229" s="7">
        <v>6</v>
      </c>
      <c r="E229" s="7">
        <v>6</v>
      </c>
      <c r="F229" s="7"/>
      <c r="G229" s="7"/>
      <c r="L229" s="1"/>
    </row>
    <row r="230" spans="1:15" s="2" customFormat="1" ht="12" customHeight="1" x14ac:dyDescent="0.15">
      <c r="A230" s="2">
        <v>78</v>
      </c>
      <c r="B230" s="2">
        <v>85</v>
      </c>
      <c r="C230" s="2">
        <v>82</v>
      </c>
      <c r="D230" s="2">
        <v>85</v>
      </c>
      <c r="E230" s="2">
        <v>94</v>
      </c>
    </row>
    <row r="231" spans="1:15" s="4" customFormat="1" ht="12" x14ac:dyDescent="0.15">
      <c r="B231" s="10"/>
      <c r="C231" s="10"/>
      <c r="D231" s="10"/>
      <c r="E231" s="10"/>
      <c r="F231" s="10"/>
      <c r="G231" s="10"/>
      <c r="H231" s="10"/>
      <c r="L231" s="1"/>
    </row>
    <row r="232" spans="1:15" s="4" customFormat="1" ht="12.75" x14ac:dyDescent="0.2">
      <c r="A232" s="3" t="s">
        <v>304</v>
      </c>
      <c r="B232" s="4" t="s">
        <v>2</v>
      </c>
      <c r="C232" s="28">
        <v>31</v>
      </c>
      <c r="D232" s="4" t="s">
        <v>3</v>
      </c>
      <c r="E232" s="9" t="s">
        <v>305</v>
      </c>
      <c r="F232" s="4" t="s">
        <v>5</v>
      </c>
      <c r="G232" s="6">
        <f>(A234*A235+B234*B235+C234*C235+D234*D235+E234*E235+F234*F235+G234*G235+H234*H235)/C232</f>
        <v>89.387096774193552</v>
      </c>
      <c r="H232" s="7"/>
      <c r="I232" s="1"/>
      <c r="J232" s="1"/>
      <c r="L232" s="1"/>
    </row>
    <row r="233" spans="1:15" s="4" customFormat="1" ht="12" x14ac:dyDescent="0.15">
      <c r="A233" s="4" t="s">
        <v>306</v>
      </c>
      <c r="B233" s="4" t="s">
        <v>307</v>
      </c>
      <c r="C233" s="4" t="s">
        <v>308</v>
      </c>
      <c r="D233" s="4" t="s">
        <v>309</v>
      </c>
      <c r="E233" s="4" t="s">
        <v>310</v>
      </c>
      <c r="F233" s="4" t="s">
        <v>311</v>
      </c>
      <c r="I233" s="1"/>
      <c r="J233" s="1"/>
      <c r="N233" s="10"/>
    </row>
    <row r="234" spans="1:15" s="4" customFormat="1" ht="12" customHeight="1" x14ac:dyDescent="0.2">
      <c r="A234" s="4">
        <v>6</v>
      </c>
      <c r="B234" s="4">
        <v>6</v>
      </c>
      <c r="C234" s="4">
        <v>6</v>
      </c>
      <c r="D234" s="4">
        <v>4</v>
      </c>
      <c r="E234" s="4">
        <v>6</v>
      </c>
      <c r="F234" s="4">
        <v>3</v>
      </c>
      <c r="I234" s="1"/>
      <c r="J234" s="1"/>
      <c r="N234" s="20"/>
    </row>
    <row r="235" spans="1:15" s="2" customFormat="1" ht="12" x14ac:dyDescent="0.15">
      <c r="A235" s="2">
        <v>85</v>
      </c>
      <c r="B235" s="2">
        <v>82</v>
      </c>
      <c r="C235" s="2">
        <v>96</v>
      </c>
      <c r="D235" s="2">
        <v>80</v>
      </c>
      <c r="E235" s="2">
        <v>98</v>
      </c>
      <c r="F235" s="2">
        <v>95</v>
      </c>
    </row>
    <row r="236" spans="1:15" s="4" customFormat="1" ht="12" x14ac:dyDescent="0.15">
      <c r="I236" s="1"/>
      <c r="J236" s="1"/>
    </row>
    <row r="237" spans="1:15" s="4" customFormat="1" ht="12.75" x14ac:dyDescent="0.2">
      <c r="A237" s="3" t="s">
        <v>312</v>
      </c>
      <c r="B237" s="4" t="s">
        <v>2</v>
      </c>
      <c r="C237" s="4">
        <v>34</v>
      </c>
      <c r="D237" s="4" t="s">
        <v>3</v>
      </c>
      <c r="E237" s="31" t="s">
        <v>313</v>
      </c>
      <c r="F237" s="4" t="s">
        <v>5</v>
      </c>
      <c r="G237" s="6">
        <f>(A239*A240+B239*B240+C239*C240+D239*D240+E239*E240+F239*F240+G239*G240)/C237</f>
        <v>72.264705882352942</v>
      </c>
      <c r="H237" s="7"/>
      <c r="I237" s="1"/>
      <c r="J237" s="1"/>
      <c r="K237" s="1"/>
      <c r="L237" s="1"/>
      <c r="M237" s="1"/>
      <c r="N237" s="1"/>
      <c r="O237" s="1"/>
    </row>
    <row r="238" spans="1:15" s="4" customFormat="1" ht="12" x14ac:dyDescent="0.15">
      <c r="A238" s="4" t="s">
        <v>314</v>
      </c>
      <c r="B238" s="4" t="s">
        <v>315</v>
      </c>
      <c r="C238" s="4" t="s">
        <v>316</v>
      </c>
      <c r="D238" s="4" t="s">
        <v>317</v>
      </c>
      <c r="E238" s="4" t="s">
        <v>318</v>
      </c>
      <c r="F238" s="4" t="s">
        <v>319</v>
      </c>
      <c r="I238" s="1"/>
      <c r="J238" s="1"/>
      <c r="K238" s="1"/>
      <c r="L238" s="1"/>
      <c r="M238" s="1"/>
      <c r="N238" s="1"/>
      <c r="O238" s="1"/>
    </row>
    <row r="239" spans="1:15" s="4" customFormat="1" ht="12" x14ac:dyDescent="0.15">
      <c r="A239" s="4">
        <v>5</v>
      </c>
      <c r="B239" s="4">
        <v>6</v>
      </c>
      <c r="C239" s="4">
        <v>5</v>
      </c>
      <c r="D239" s="4">
        <v>6</v>
      </c>
      <c r="E239" s="4">
        <v>6</v>
      </c>
      <c r="F239" s="4">
        <v>6</v>
      </c>
      <c r="I239" s="1"/>
      <c r="J239" s="1"/>
      <c r="K239" s="1"/>
      <c r="L239" s="1"/>
      <c r="M239" s="1"/>
      <c r="N239" s="1"/>
      <c r="O239" s="1"/>
    </row>
    <row r="240" spans="1:15" s="2" customFormat="1" ht="12" x14ac:dyDescent="0.15">
      <c r="A240" s="2">
        <v>92</v>
      </c>
      <c r="B240" s="2">
        <v>46</v>
      </c>
      <c r="C240" s="2">
        <v>55</v>
      </c>
      <c r="D240" s="2">
        <v>87</v>
      </c>
      <c r="E240" s="2">
        <v>73</v>
      </c>
      <c r="F240" s="2">
        <v>81</v>
      </c>
    </row>
    <row r="241" spans="1:16" s="4" customFormat="1" ht="12" x14ac:dyDescent="0.15">
      <c r="I241" s="1"/>
      <c r="J241" s="1"/>
      <c r="K241" s="1"/>
      <c r="L241" s="1"/>
      <c r="M241" s="1"/>
      <c r="N241" s="1"/>
      <c r="O241" s="1"/>
    </row>
    <row r="242" spans="1:16" s="4" customFormat="1" ht="14.25" customHeight="1" x14ac:dyDescent="0.2">
      <c r="A242" s="3" t="s">
        <v>320</v>
      </c>
      <c r="B242" s="4" t="s">
        <v>2</v>
      </c>
      <c r="C242" s="4">
        <v>21</v>
      </c>
      <c r="D242" s="4" t="s">
        <v>3</v>
      </c>
      <c r="E242" s="9" t="s">
        <v>321</v>
      </c>
      <c r="F242" s="4" t="s">
        <v>5</v>
      </c>
      <c r="G242" s="6">
        <f>(A244*A245+B244*B245+C244*C245+D244*D245+E244*E245+F244*F245+G244*G245+H244*H245)/C242</f>
        <v>82.571428571428569</v>
      </c>
      <c r="H242" s="7"/>
      <c r="I242" s="1"/>
      <c r="J242" s="1"/>
      <c r="K242" s="1"/>
      <c r="L242" s="1"/>
      <c r="M242" s="1"/>
      <c r="N242" s="1"/>
      <c r="O242" s="1"/>
    </row>
    <row r="243" spans="1:16" s="4" customFormat="1" ht="12" x14ac:dyDescent="0.15">
      <c r="A243" s="1" t="s">
        <v>322</v>
      </c>
      <c r="B243" s="1" t="s">
        <v>323</v>
      </c>
      <c r="C243" s="1" t="s">
        <v>324</v>
      </c>
      <c r="D243" s="1" t="s">
        <v>325</v>
      </c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6" s="4" customFormat="1" ht="14.25" x14ac:dyDescent="0.2">
      <c r="A244" s="10">
        <v>6</v>
      </c>
      <c r="B244" s="10">
        <v>6</v>
      </c>
      <c r="C244" s="10">
        <v>6</v>
      </c>
      <c r="D244" s="10">
        <v>3</v>
      </c>
      <c r="E244" s="10"/>
      <c r="F244" s="7"/>
      <c r="G244" s="10"/>
      <c r="H244" s="7"/>
      <c r="I244" s="1"/>
      <c r="J244" s="1"/>
      <c r="K244" s="1"/>
      <c r="L244" s="1"/>
      <c r="M244" s="1"/>
      <c r="N244" s="1"/>
      <c r="O244" s="1"/>
      <c r="P244" t="s">
        <v>326</v>
      </c>
    </row>
    <row r="245" spans="1:16" s="2" customFormat="1" ht="12.75" x14ac:dyDescent="0.2">
      <c r="A245" s="2">
        <v>75</v>
      </c>
      <c r="B245" s="2">
        <v>87</v>
      </c>
      <c r="C245" s="2">
        <v>83</v>
      </c>
      <c r="D245" s="2">
        <v>88</v>
      </c>
      <c r="H245" s="8"/>
    </row>
    <row r="246" spans="1:16" s="1" customFormat="1" ht="12.75" x14ac:dyDescent="0.2">
      <c r="A246" s="10"/>
      <c r="B246" s="10"/>
      <c r="C246" s="4"/>
      <c r="D246" s="4"/>
      <c r="E246" s="4"/>
      <c r="F246" s="4"/>
      <c r="G246" s="10"/>
      <c r="H246" s="7"/>
    </row>
    <row r="247" spans="1:16" s="4" customFormat="1" ht="12.75" x14ac:dyDescent="0.2">
      <c r="A247" s="3" t="s">
        <v>327</v>
      </c>
      <c r="B247" s="10" t="s">
        <v>2</v>
      </c>
      <c r="C247" s="4">
        <v>17</v>
      </c>
      <c r="D247" s="4" t="s">
        <v>3</v>
      </c>
      <c r="E247" s="31" t="s">
        <v>245</v>
      </c>
      <c r="F247" s="4" t="s">
        <v>5</v>
      </c>
      <c r="G247" s="6">
        <f>(A249*A250+B249*B250+C249*C250+D249*D250+E249*E250+F249*F250+G249*G250+H249*H250)/C247</f>
        <v>70.705882352941174</v>
      </c>
      <c r="H247" s="7"/>
      <c r="I247" s="1"/>
      <c r="J247" s="1"/>
      <c r="K247" s="1"/>
      <c r="L247" s="1"/>
      <c r="M247" s="1"/>
      <c r="N247" s="1"/>
      <c r="O247" s="1"/>
    </row>
    <row r="248" spans="1:16" s="4" customFormat="1" ht="12" x14ac:dyDescent="0.15">
      <c r="A248" s="4" t="s">
        <v>328</v>
      </c>
      <c r="B248" s="4" t="s">
        <v>329</v>
      </c>
      <c r="C248" s="4" t="s">
        <v>330</v>
      </c>
      <c r="I248" s="1"/>
      <c r="L248" s="1"/>
      <c r="M248" s="1"/>
      <c r="N248" s="1"/>
      <c r="O248" s="1"/>
    </row>
    <row r="249" spans="1:16" s="4" customFormat="1" ht="12" x14ac:dyDescent="0.15">
      <c r="A249" s="4">
        <v>6</v>
      </c>
      <c r="B249" s="4">
        <v>6</v>
      </c>
      <c r="C249" s="4">
        <v>5</v>
      </c>
      <c r="I249" s="1"/>
      <c r="L249" s="1"/>
      <c r="M249" s="1"/>
      <c r="N249" s="1"/>
      <c r="O249" s="1"/>
    </row>
    <row r="250" spans="1:16" s="2" customFormat="1" ht="12" x14ac:dyDescent="0.15">
      <c r="A250" s="2">
        <v>73</v>
      </c>
      <c r="B250" s="2">
        <v>79</v>
      </c>
      <c r="C250" s="2">
        <v>58</v>
      </c>
    </row>
    <row r="251" spans="1:16" s="1" customFormat="1" ht="12" x14ac:dyDescent="0.15">
      <c r="A251" s="4"/>
      <c r="B251" s="4"/>
      <c r="C251" s="4"/>
      <c r="D251" s="4"/>
      <c r="E251" s="4"/>
      <c r="F251" s="4"/>
      <c r="G251" s="4"/>
      <c r="H251" s="4"/>
      <c r="P251" s="4"/>
    </row>
    <row r="252" spans="1:16" s="4" customFormat="1" ht="12" x14ac:dyDescent="0.15">
      <c r="A252" s="3" t="s">
        <v>331</v>
      </c>
      <c r="B252" s="1" t="s">
        <v>2</v>
      </c>
      <c r="C252" s="1">
        <v>24</v>
      </c>
      <c r="D252" s="1" t="s">
        <v>3</v>
      </c>
      <c r="E252" s="18" t="s">
        <v>332</v>
      </c>
      <c r="F252" s="1" t="s">
        <v>5</v>
      </c>
      <c r="G252" s="6">
        <f>(A254*A255+B254*B255+C254*C255+D254*D255+E254*E255+F254*F255+G254*G255+H254*H255)/C252</f>
        <v>91</v>
      </c>
      <c r="H252" s="1"/>
      <c r="I252" s="1"/>
      <c r="J252" s="1"/>
      <c r="K252" s="1"/>
      <c r="L252" s="1"/>
      <c r="M252" s="1"/>
      <c r="N252" s="1"/>
      <c r="O252" s="1"/>
      <c r="P252" s="1"/>
    </row>
    <row r="253" spans="1:16" s="4" customFormat="1" ht="12" x14ac:dyDescent="0.15">
      <c r="A253" s="1" t="s">
        <v>333</v>
      </c>
      <c r="B253" s="1" t="s">
        <v>334</v>
      </c>
      <c r="C253" s="1" t="s">
        <v>335</v>
      </c>
      <c r="D253" s="1" t="s">
        <v>336</v>
      </c>
      <c r="E253" s="1"/>
      <c r="F253" s="1"/>
      <c r="G253" s="1"/>
      <c r="H253" s="1"/>
      <c r="J253" s="1"/>
      <c r="K253" s="1"/>
      <c r="L253" s="1"/>
      <c r="M253" s="1"/>
      <c r="N253" s="1"/>
      <c r="O253" s="1"/>
      <c r="P253" s="1"/>
    </row>
    <row r="254" spans="1:16" s="4" customFormat="1" ht="12" x14ac:dyDescent="0.15">
      <c r="A254" s="1">
        <v>6</v>
      </c>
      <c r="B254" s="1">
        <v>6</v>
      </c>
      <c r="C254" s="1">
        <v>6</v>
      </c>
      <c r="D254" s="1">
        <v>6</v>
      </c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 s="2" customFormat="1" ht="12" x14ac:dyDescent="0.15">
      <c r="A255" s="2">
        <v>90</v>
      </c>
      <c r="B255" s="2">
        <v>78</v>
      </c>
      <c r="C255" s="2">
        <v>98</v>
      </c>
      <c r="D255" s="2">
        <v>98</v>
      </c>
    </row>
    <row r="256" spans="1:16" s="4" customFormat="1" ht="15" customHeight="1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9" s="4" customFormat="1" ht="12" x14ac:dyDescent="0.15">
      <c r="A257" s="3" t="s">
        <v>337</v>
      </c>
      <c r="B257" s="1" t="s">
        <v>2</v>
      </c>
      <c r="C257" s="1">
        <v>18</v>
      </c>
      <c r="D257" s="1" t="s">
        <v>3</v>
      </c>
      <c r="E257" s="18" t="s">
        <v>275</v>
      </c>
      <c r="F257" s="1" t="s">
        <v>5</v>
      </c>
      <c r="G257" s="6">
        <f>(A259*A260+B259*B260+C259*C260+D259*D260+E259*E260+F259*F260+G259*G260+H259*H260)/C257</f>
        <v>93</v>
      </c>
      <c r="H257" s="1"/>
      <c r="I257" s="1"/>
      <c r="J257" s="1"/>
      <c r="K257" s="1"/>
      <c r="L257" s="1"/>
      <c r="M257" s="1"/>
      <c r="N257" s="1"/>
      <c r="O257" s="1"/>
      <c r="P257" s="1"/>
    </row>
    <row r="258" spans="1:19" s="4" customFormat="1" ht="12" x14ac:dyDescent="0.15">
      <c r="A258" s="1" t="s">
        <v>338</v>
      </c>
      <c r="B258" s="1"/>
      <c r="C258" s="1" t="s">
        <v>339</v>
      </c>
      <c r="D258" s="1" t="s">
        <v>340</v>
      </c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9" s="4" customFormat="1" ht="12" x14ac:dyDescent="0.15">
      <c r="A259" s="1">
        <v>6</v>
      </c>
      <c r="B259" s="1"/>
      <c r="C259" s="1">
        <v>6</v>
      </c>
      <c r="D259" s="1">
        <v>6</v>
      </c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9" s="2" customFormat="1" ht="12" x14ac:dyDescent="0.15">
      <c r="A260" s="2">
        <v>95</v>
      </c>
      <c r="C260" s="2">
        <v>93</v>
      </c>
      <c r="D260" s="2">
        <v>91</v>
      </c>
    </row>
    <row r="261" spans="1:19" s="4" customFormat="1" ht="12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9" s="4" customFormat="1" ht="12" x14ac:dyDescent="0.15">
      <c r="A262" s="3" t="s">
        <v>341</v>
      </c>
      <c r="B262" s="1" t="s">
        <v>2</v>
      </c>
      <c r="C262" s="1">
        <v>24</v>
      </c>
      <c r="D262" s="1" t="s">
        <v>3</v>
      </c>
      <c r="E262" s="31" t="s">
        <v>342</v>
      </c>
      <c r="F262" s="1" t="s">
        <v>5</v>
      </c>
      <c r="G262" s="6">
        <f>(A264*A265+B264*B265+C264*C265+D264*D265+E264*E265+F264*F265+G264*G265+H264*H265)/C262</f>
        <v>92.583333333333329</v>
      </c>
      <c r="H262" s="1"/>
      <c r="I262" s="1"/>
      <c r="J262" s="1"/>
      <c r="K262" s="1"/>
      <c r="L262" s="1"/>
      <c r="M262" s="1"/>
      <c r="N262" s="1"/>
      <c r="O262" s="1"/>
      <c r="P262" s="1"/>
    </row>
    <row r="263" spans="1:19" s="4" customFormat="1" ht="12" x14ac:dyDescent="0.15">
      <c r="A263" s="1" t="s">
        <v>343</v>
      </c>
      <c r="B263" s="1" t="s">
        <v>344</v>
      </c>
      <c r="C263" s="1" t="s">
        <v>345</v>
      </c>
      <c r="D263" s="1" t="s">
        <v>346</v>
      </c>
      <c r="E263" s="1" t="s">
        <v>347</v>
      </c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9" s="4" customFormat="1" ht="12" x14ac:dyDescent="0.15">
      <c r="A264" s="1">
        <v>5</v>
      </c>
      <c r="B264" s="1">
        <v>6</v>
      </c>
      <c r="C264" s="1">
        <v>6</v>
      </c>
      <c r="D264" s="1">
        <v>6</v>
      </c>
      <c r="E264" s="1">
        <v>1</v>
      </c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9" s="2" customFormat="1" ht="12" x14ac:dyDescent="0.15">
      <c r="A265" s="2">
        <v>95</v>
      </c>
      <c r="B265" s="2">
        <v>94</v>
      </c>
      <c r="C265" s="2">
        <v>94</v>
      </c>
      <c r="D265" s="2">
        <v>87</v>
      </c>
      <c r="E265" s="2">
        <v>97</v>
      </c>
    </row>
    <row r="266" spans="1:19" s="1" customFormat="1" ht="12" x14ac:dyDescent="0.15"/>
    <row r="267" spans="1:19" s="4" customFormat="1" ht="12" x14ac:dyDescent="0.15">
      <c r="A267" s="3" t="s">
        <v>348</v>
      </c>
      <c r="B267" s="1" t="s">
        <v>2</v>
      </c>
      <c r="C267" s="1">
        <v>20</v>
      </c>
      <c r="D267" s="1" t="s">
        <v>3</v>
      </c>
      <c r="E267" s="31" t="s">
        <v>349</v>
      </c>
      <c r="F267" s="1" t="s">
        <v>5</v>
      </c>
      <c r="G267" s="6">
        <f>(A269*A270+B269*B270+C269*C270+D269*D270+E269*E270+F269*F270+G269*G270+H269*H270)/C267</f>
        <v>97.1</v>
      </c>
      <c r="H267" s="1"/>
      <c r="I267" s="1"/>
      <c r="J267" s="1"/>
      <c r="K267" s="1"/>
      <c r="L267" s="1"/>
      <c r="M267" s="1"/>
      <c r="N267" s="1"/>
      <c r="O267" s="1"/>
      <c r="P267" s="1"/>
    </row>
    <row r="268" spans="1:19" s="4" customFormat="1" ht="12" x14ac:dyDescent="0.15">
      <c r="A268" s="1" t="s">
        <v>350</v>
      </c>
      <c r="B268" s="1" t="s">
        <v>351</v>
      </c>
      <c r="C268" s="1" t="s">
        <v>352</v>
      </c>
      <c r="D268" s="1" t="s">
        <v>353</v>
      </c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9" s="4" customFormat="1" ht="12" x14ac:dyDescent="0.15">
      <c r="A269" s="1">
        <v>6</v>
      </c>
      <c r="B269" s="1">
        <v>6</v>
      </c>
      <c r="C269" s="1">
        <v>6</v>
      </c>
      <c r="D269" s="1">
        <v>2</v>
      </c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1:19" s="2" customFormat="1" ht="12" x14ac:dyDescent="0.15">
      <c r="A270" s="2">
        <v>98</v>
      </c>
      <c r="B270" s="2">
        <v>97</v>
      </c>
      <c r="C270" s="2">
        <v>97</v>
      </c>
      <c r="D270" s="2">
        <v>95</v>
      </c>
    </row>
    <row r="271" spans="1:19" s="4" customFormat="1" ht="12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9" s="4" customFormat="1" ht="12" x14ac:dyDescent="0.15">
      <c r="A272" s="3" t="s">
        <v>354</v>
      </c>
      <c r="B272" s="1" t="s">
        <v>2</v>
      </c>
      <c r="C272" s="1">
        <v>23</v>
      </c>
      <c r="D272" s="1" t="s">
        <v>3</v>
      </c>
      <c r="E272" s="31" t="s">
        <v>313</v>
      </c>
      <c r="F272" s="1" t="s">
        <v>5</v>
      </c>
      <c r="G272" s="6">
        <f>(A274*A275+B274*B275+C274*C275+D274*D275+E274*E275+F274*F275+G274*G275)/C272</f>
        <v>88.826086956521735</v>
      </c>
      <c r="H272" s="1"/>
      <c r="I272" s="1"/>
      <c r="J272" s="1"/>
      <c r="K272" s="1"/>
      <c r="L272" s="1"/>
      <c r="M272" s="1"/>
      <c r="N272" s="1"/>
      <c r="O272" s="1"/>
      <c r="P272" s="1"/>
    </row>
    <row r="273" spans="1:16" s="4" customFormat="1" ht="12" x14ac:dyDescent="0.15">
      <c r="A273" s="1" t="s">
        <v>355</v>
      </c>
      <c r="B273" s="1" t="s">
        <v>356</v>
      </c>
      <c r="C273" s="1" t="s">
        <v>357</v>
      </c>
      <c r="D273" s="1" t="s">
        <v>358</v>
      </c>
      <c r="E273" s="1" t="s">
        <v>353</v>
      </c>
      <c r="F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 s="4" customFormat="1" ht="12" x14ac:dyDescent="0.15">
      <c r="A274" s="1">
        <v>6</v>
      </c>
      <c r="B274" s="1">
        <v>6</v>
      </c>
      <c r="C274" s="1">
        <v>4</v>
      </c>
      <c r="D274" s="1">
        <v>3</v>
      </c>
      <c r="E274" s="1">
        <v>4</v>
      </c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 s="2" customFormat="1" ht="12" x14ac:dyDescent="0.15">
      <c r="A275" s="2">
        <v>98</v>
      </c>
      <c r="B275" s="2">
        <v>91</v>
      </c>
      <c r="C275" s="2">
        <v>94</v>
      </c>
      <c r="D275" s="2">
        <v>51</v>
      </c>
      <c r="E275" s="2">
        <v>95</v>
      </c>
    </row>
    <row r="276" spans="1:16" s="4" customFormat="1" ht="12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 s="4" customFormat="1" ht="12" x14ac:dyDescent="0.15">
      <c r="A277" s="3" t="s">
        <v>359</v>
      </c>
      <c r="B277" s="1" t="s">
        <v>2</v>
      </c>
      <c r="C277" s="1">
        <v>27</v>
      </c>
      <c r="D277" s="1" t="s">
        <v>3</v>
      </c>
      <c r="E277" s="31" t="s">
        <v>360</v>
      </c>
      <c r="F277" s="1" t="s">
        <v>5</v>
      </c>
      <c r="G277" s="6">
        <f>(A279*A280+B279*B280+C279*C280+D279*D280+E279*E280+F279*F280+G279*G280+H279*H280+I279*I280+J279*J280)/C277</f>
        <v>94.555555555555557</v>
      </c>
      <c r="H277" s="1"/>
      <c r="I277" s="1"/>
      <c r="J277" s="1"/>
      <c r="K277" s="1"/>
      <c r="L277" s="1"/>
      <c r="M277" s="1"/>
      <c r="N277" s="1"/>
      <c r="O277" s="1"/>
      <c r="P277" s="1"/>
    </row>
    <row r="278" spans="1:16" s="4" customFormat="1" ht="12" x14ac:dyDescent="0.15">
      <c r="A278" s="1" t="s">
        <v>361</v>
      </c>
      <c r="B278" s="4" t="s">
        <v>362</v>
      </c>
      <c r="C278" s="4" t="s">
        <v>363</v>
      </c>
      <c r="D278" s="4" t="s">
        <v>364</v>
      </c>
      <c r="E278" s="4" t="s">
        <v>365</v>
      </c>
      <c r="F278" s="4" t="s">
        <v>366</v>
      </c>
      <c r="I278" s="1"/>
      <c r="J278" s="1"/>
      <c r="K278" s="1"/>
      <c r="L278" s="1"/>
      <c r="M278" s="1"/>
      <c r="N278" s="1"/>
      <c r="O278" s="1"/>
      <c r="P278" s="1"/>
    </row>
    <row r="279" spans="1:16" s="4" customFormat="1" ht="12" x14ac:dyDescent="0.15">
      <c r="A279" s="1">
        <v>6</v>
      </c>
      <c r="B279" s="1">
        <v>6</v>
      </c>
      <c r="C279" s="1">
        <v>6</v>
      </c>
      <c r="D279" s="1">
        <v>6</v>
      </c>
      <c r="E279" s="1">
        <v>1</v>
      </c>
      <c r="F279" s="1">
        <v>2</v>
      </c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 s="2" customFormat="1" ht="12" x14ac:dyDescent="0.15">
      <c r="A280" s="2">
        <v>95</v>
      </c>
      <c r="B280" s="2">
        <v>95</v>
      </c>
      <c r="C280" s="2">
        <v>94</v>
      </c>
      <c r="D280" s="2">
        <v>95</v>
      </c>
      <c r="E280" s="2">
        <v>85</v>
      </c>
      <c r="F280" s="2">
        <v>97</v>
      </c>
    </row>
    <row r="281" spans="1:16" s="4" customFormat="1" ht="12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 s="4" customFormat="1" ht="12" x14ac:dyDescent="0.15">
      <c r="A282" s="3" t="s">
        <v>367</v>
      </c>
      <c r="B282" s="1" t="s">
        <v>2</v>
      </c>
      <c r="C282" s="1">
        <v>30</v>
      </c>
      <c r="D282" s="1" t="s">
        <v>3</v>
      </c>
      <c r="E282" s="31" t="s">
        <v>368</v>
      </c>
      <c r="F282" s="1" t="s">
        <v>5</v>
      </c>
      <c r="G282" s="6">
        <f>(A284*A285+B284*B285+C284*C285+D284*D285+E284*E285+F284*F285+G284*G285+H284*H285+I284*I285)/C282</f>
        <v>89.766666666666666</v>
      </c>
      <c r="H282" s="1"/>
      <c r="I282" s="32"/>
      <c r="J282" s="1"/>
      <c r="K282" s="1"/>
      <c r="L282" s="1"/>
      <c r="M282" s="1"/>
      <c r="N282" s="1"/>
      <c r="O282" s="1"/>
      <c r="P282" s="1"/>
    </row>
    <row r="283" spans="1:16" s="4" customFormat="1" ht="12" x14ac:dyDescent="0.15">
      <c r="A283" s="4" t="s">
        <v>369</v>
      </c>
      <c r="B283" s="1" t="s">
        <v>370</v>
      </c>
      <c r="C283" s="1" t="s">
        <v>371</v>
      </c>
      <c r="D283" s="1" t="s">
        <v>372</v>
      </c>
      <c r="E283" s="1" t="s">
        <v>373</v>
      </c>
      <c r="F283" s="4" t="s">
        <v>374</v>
      </c>
      <c r="I283" s="1"/>
      <c r="J283" s="1"/>
      <c r="K283" s="1"/>
      <c r="L283" s="1"/>
      <c r="M283" s="1"/>
      <c r="N283" s="1"/>
      <c r="O283" s="1"/>
      <c r="P283" s="1"/>
    </row>
    <row r="284" spans="1:16" s="4" customFormat="1" ht="12" x14ac:dyDescent="0.15">
      <c r="A284" s="4">
        <v>3</v>
      </c>
      <c r="B284" s="1">
        <v>5</v>
      </c>
      <c r="C284" s="1">
        <v>6</v>
      </c>
      <c r="D284" s="1">
        <v>6</v>
      </c>
      <c r="E284" s="1">
        <v>6</v>
      </c>
      <c r="F284" s="1">
        <v>4</v>
      </c>
      <c r="G284" s="1"/>
      <c r="I284" s="1"/>
      <c r="J284" s="1"/>
      <c r="K284" s="1"/>
      <c r="L284" s="1"/>
      <c r="M284" s="1"/>
      <c r="N284" s="1"/>
      <c r="O284" s="1"/>
      <c r="P284" s="1"/>
    </row>
    <row r="285" spans="1:16" s="2" customFormat="1" ht="12" x14ac:dyDescent="0.15">
      <c r="A285" s="2">
        <v>84</v>
      </c>
      <c r="B285" s="2">
        <v>93</v>
      </c>
      <c r="C285" s="2">
        <v>81</v>
      </c>
      <c r="D285" s="2">
        <v>93</v>
      </c>
      <c r="E285" s="2">
        <v>90</v>
      </c>
      <c r="F285" s="2">
        <v>98</v>
      </c>
    </row>
    <row r="286" spans="1:16" s="4" customFormat="1" ht="12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 s="4" customFormat="1" ht="12" x14ac:dyDescent="0.15">
      <c r="A287" s="3" t="s">
        <v>375</v>
      </c>
      <c r="B287" s="4" t="s">
        <v>2</v>
      </c>
      <c r="C287" s="4">
        <v>28</v>
      </c>
      <c r="D287" s="4" t="s">
        <v>3</v>
      </c>
      <c r="E287" s="31" t="s">
        <v>376</v>
      </c>
      <c r="F287" s="4" t="s">
        <v>5</v>
      </c>
      <c r="G287" s="6">
        <f>(A289*A290+B289*B290+C289*C290+D289*D290+E289*E290+F289*F290+G289*G290)/C287</f>
        <v>85.714285714285708</v>
      </c>
      <c r="I287" s="1"/>
      <c r="J287" s="1"/>
      <c r="K287" s="1"/>
      <c r="L287" s="1"/>
      <c r="M287" s="1"/>
      <c r="N287" s="1"/>
      <c r="O287" s="1"/>
    </row>
    <row r="288" spans="1:16" s="4" customFormat="1" ht="12" x14ac:dyDescent="0.15">
      <c r="A288" s="4" t="s">
        <v>377</v>
      </c>
      <c r="B288" s="4" t="s">
        <v>378</v>
      </c>
      <c r="C288" s="4" t="s">
        <v>379</v>
      </c>
      <c r="D288" s="4" t="s">
        <v>380</v>
      </c>
      <c r="E288" s="4" t="s">
        <v>276</v>
      </c>
      <c r="F288" s="4" t="s">
        <v>381</v>
      </c>
      <c r="I288" s="1"/>
      <c r="J288" s="1"/>
      <c r="K288" s="1"/>
      <c r="L288" s="1"/>
      <c r="M288" s="1"/>
      <c r="N288" s="1"/>
      <c r="O288" s="1"/>
    </row>
    <row r="289" spans="1:16" s="4" customFormat="1" ht="12.75" x14ac:dyDescent="0.2">
      <c r="A289" s="7">
        <v>6</v>
      </c>
      <c r="B289" s="4">
        <v>6</v>
      </c>
      <c r="C289" s="4">
        <v>6</v>
      </c>
      <c r="D289" s="4">
        <v>6</v>
      </c>
      <c r="E289" s="4">
        <v>2</v>
      </c>
      <c r="F289" s="4">
        <v>2</v>
      </c>
      <c r="I289" s="1"/>
      <c r="J289" s="1"/>
      <c r="K289" s="1"/>
      <c r="L289" s="1"/>
      <c r="M289" s="1"/>
      <c r="N289" s="1"/>
      <c r="O289" s="1"/>
    </row>
    <row r="290" spans="1:16" s="2" customFormat="1" ht="12" x14ac:dyDescent="0.15">
      <c r="A290" s="2">
        <v>87</v>
      </c>
      <c r="B290" s="2">
        <v>75</v>
      </c>
      <c r="C290" s="2">
        <v>89</v>
      </c>
      <c r="D290" s="2">
        <v>88</v>
      </c>
      <c r="E290" s="2">
        <v>88</v>
      </c>
      <c r="F290" s="2">
        <v>95</v>
      </c>
    </row>
    <row r="291" spans="1:16" s="4" customFormat="1" ht="12" x14ac:dyDescent="0.15">
      <c r="I291" s="1"/>
      <c r="J291" s="1"/>
      <c r="K291" s="1"/>
      <c r="L291" s="1"/>
      <c r="M291" s="1"/>
      <c r="N291" s="1"/>
      <c r="O291" s="1"/>
    </row>
    <row r="292" spans="1:16" s="4" customFormat="1" ht="12" x14ac:dyDescent="0.15">
      <c r="A292" s="3" t="s">
        <v>382</v>
      </c>
      <c r="B292" s="1" t="s">
        <v>2</v>
      </c>
      <c r="C292" s="1">
        <v>25</v>
      </c>
      <c r="D292" s="1" t="s">
        <v>3</v>
      </c>
      <c r="E292" s="9" t="s">
        <v>332</v>
      </c>
      <c r="F292" s="1" t="s">
        <v>5</v>
      </c>
      <c r="G292" s="6">
        <f>(A294*A295+B294*B295+C294*C295+D294*D295+E294*E295+F294*F295+G294*G295+H294*H295)/C292</f>
        <v>94.32</v>
      </c>
      <c r="H292" s="1"/>
      <c r="I292" s="1"/>
      <c r="J292" s="1"/>
      <c r="K292" s="1"/>
      <c r="L292" s="1"/>
      <c r="M292" s="1"/>
      <c r="N292" s="1"/>
      <c r="O292" s="1"/>
      <c r="P292" s="1"/>
    </row>
    <row r="293" spans="1:16" s="4" customFormat="1" ht="12" x14ac:dyDescent="0.15">
      <c r="A293" s="1" t="s">
        <v>383</v>
      </c>
      <c r="B293" s="1" t="s">
        <v>384</v>
      </c>
      <c r="C293" s="1" t="s">
        <v>385</v>
      </c>
      <c r="D293" s="1" t="s">
        <v>386</v>
      </c>
      <c r="E293" s="1" t="s">
        <v>369</v>
      </c>
      <c r="G293" s="1"/>
      <c r="H293" s="1"/>
      <c r="K293" s="1"/>
      <c r="L293" s="1"/>
      <c r="M293" s="1"/>
      <c r="N293" s="1"/>
      <c r="O293" s="1"/>
      <c r="P293" s="1"/>
    </row>
    <row r="294" spans="1:16" s="4" customFormat="1" ht="12" x14ac:dyDescent="0.15">
      <c r="A294" s="1">
        <v>6</v>
      </c>
      <c r="B294" s="1">
        <v>6</v>
      </c>
      <c r="C294" s="1">
        <v>6</v>
      </c>
      <c r="D294" s="1">
        <v>6</v>
      </c>
      <c r="E294" s="1">
        <v>1</v>
      </c>
      <c r="G294" s="1"/>
      <c r="H294" s="1"/>
      <c r="K294" s="1"/>
      <c r="L294" s="1"/>
      <c r="M294" s="1"/>
      <c r="N294" s="1"/>
      <c r="O294" s="1"/>
      <c r="P294" s="1"/>
    </row>
    <row r="295" spans="1:16" s="2" customFormat="1" ht="12" x14ac:dyDescent="0.15">
      <c r="A295" s="2">
        <v>94</v>
      </c>
      <c r="B295" s="2">
        <v>96</v>
      </c>
      <c r="C295" s="2">
        <v>96</v>
      </c>
      <c r="D295" s="2">
        <v>93</v>
      </c>
      <c r="E295" s="2">
        <v>84</v>
      </c>
    </row>
    <row r="296" spans="1:16" s="1" customFormat="1" ht="12" x14ac:dyDescent="0.15"/>
    <row r="297" spans="1:16" s="1" customFormat="1" ht="12" x14ac:dyDescent="0.15">
      <c r="A297" s="3" t="s">
        <v>387</v>
      </c>
      <c r="B297" s="1" t="s">
        <v>2</v>
      </c>
      <c r="C297" s="1">
        <v>25</v>
      </c>
      <c r="D297" s="1" t="s">
        <v>3</v>
      </c>
      <c r="E297" s="9" t="s">
        <v>332</v>
      </c>
      <c r="F297" s="1" t="s">
        <v>5</v>
      </c>
      <c r="G297" s="6">
        <f>(A299*A300+B299*B300+C299*C300+D299*D300+E299*E300+F299*F300+G299*G300+H299*H300+I299*I300)/C297</f>
        <v>91.32</v>
      </c>
      <c r="I297" s="4"/>
      <c r="J297" s="4"/>
    </row>
    <row r="298" spans="1:16" s="1" customFormat="1" ht="12" x14ac:dyDescent="0.15">
      <c r="A298" s="1" t="s">
        <v>358</v>
      </c>
      <c r="B298" s="1" t="s">
        <v>388</v>
      </c>
      <c r="C298" s="1" t="s">
        <v>389</v>
      </c>
      <c r="D298" s="1" t="s">
        <v>390</v>
      </c>
      <c r="E298" s="1" t="s">
        <v>391</v>
      </c>
      <c r="J298" s="4"/>
      <c r="K298" s="4"/>
      <c r="L298" s="4"/>
      <c r="M298" s="4"/>
      <c r="N298" s="4"/>
      <c r="O298" s="4"/>
      <c r="P298" s="4"/>
    </row>
    <row r="299" spans="1:16" s="1" customFormat="1" ht="12" x14ac:dyDescent="0.15">
      <c r="A299" s="1">
        <v>1</v>
      </c>
      <c r="B299" s="1">
        <v>6</v>
      </c>
      <c r="C299" s="1">
        <v>6</v>
      </c>
      <c r="D299" s="1">
        <v>6</v>
      </c>
      <c r="E299" s="1">
        <v>6</v>
      </c>
      <c r="I299" s="4"/>
      <c r="J299" s="4"/>
      <c r="K299" s="4"/>
      <c r="L299" s="4"/>
      <c r="M299" s="4"/>
      <c r="N299" s="4"/>
      <c r="O299" s="4"/>
      <c r="P299" s="4"/>
    </row>
    <row r="300" spans="1:16" s="2" customFormat="1" ht="12" x14ac:dyDescent="0.15">
      <c r="A300" s="27">
        <v>51</v>
      </c>
      <c r="B300" s="27">
        <v>94</v>
      </c>
      <c r="C300" s="27">
        <v>96</v>
      </c>
      <c r="D300" s="27">
        <v>89</v>
      </c>
      <c r="E300" s="27">
        <v>93</v>
      </c>
      <c r="F300" s="27"/>
      <c r="G300" s="27"/>
      <c r="H300" s="27"/>
      <c r="I300" s="35"/>
      <c r="J300" s="35"/>
      <c r="K300" s="27"/>
      <c r="L300" s="27"/>
      <c r="M300" s="27"/>
      <c r="N300" s="27"/>
      <c r="O300" s="27"/>
      <c r="P300" s="27"/>
    </row>
    <row r="301" spans="1:16" s="1" customFormat="1" ht="12" x14ac:dyDescent="0.15">
      <c r="I301" s="4"/>
      <c r="J301" s="4"/>
      <c r="K301" s="4"/>
      <c r="L301" s="4"/>
      <c r="M301" s="4"/>
      <c r="N301" s="4"/>
      <c r="O301" s="4"/>
      <c r="P301" s="4"/>
    </row>
    <row r="302" spans="1:16" s="1" customFormat="1" ht="12" x14ac:dyDescent="0.15">
      <c r="A302" s="3" t="s">
        <v>392</v>
      </c>
      <c r="B302" s="1" t="s">
        <v>2</v>
      </c>
      <c r="C302" s="1">
        <v>23</v>
      </c>
      <c r="D302" s="1" t="s">
        <v>3</v>
      </c>
      <c r="E302" s="9" t="s">
        <v>393</v>
      </c>
      <c r="F302" s="1" t="s">
        <v>5</v>
      </c>
      <c r="G302" s="6">
        <f>(A304*A305+B304*B305+C304*C305+D304*D305+E304*E305+F304*F305+G304*G305)/C302</f>
        <v>95.043478260869563</v>
      </c>
      <c r="I302" s="4"/>
      <c r="J302" s="4"/>
    </row>
    <row r="303" spans="1:16" s="1" customFormat="1" ht="12" x14ac:dyDescent="0.15">
      <c r="A303" s="1" t="s">
        <v>394</v>
      </c>
      <c r="B303" s="1" t="s">
        <v>395</v>
      </c>
      <c r="C303" s="1" t="s">
        <v>396</v>
      </c>
      <c r="D303" s="1" t="s">
        <v>397</v>
      </c>
      <c r="M303" s="4"/>
      <c r="N303" s="4"/>
      <c r="O303" s="4"/>
      <c r="P303" s="4"/>
    </row>
    <row r="304" spans="1:16" s="1" customFormat="1" ht="12" x14ac:dyDescent="0.15">
      <c r="A304" s="1">
        <v>6</v>
      </c>
      <c r="B304" s="1">
        <v>6</v>
      </c>
      <c r="C304" s="1">
        <v>5</v>
      </c>
      <c r="D304" s="1">
        <v>6</v>
      </c>
      <c r="I304" s="4"/>
      <c r="J304" s="4"/>
      <c r="K304" s="4"/>
      <c r="M304" s="4"/>
      <c r="N304" s="4"/>
      <c r="O304" s="4"/>
      <c r="P304" s="4"/>
    </row>
    <row r="305" spans="1:16" s="2" customFormat="1" ht="12.75" customHeight="1" x14ac:dyDescent="0.15">
      <c r="A305" s="27">
        <v>96</v>
      </c>
      <c r="B305" s="27">
        <v>95</v>
      </c>
      <c r="C305" s="27">
        <v>94</v>
      </c>
      <c r="D305" s="27">
        <v>95</v>
      </c>
      <c r="E305" s="27"/>
      <c r="F305" s="27"/>
      <c r="G305" s="27"/>
      <c r="H305" s="27"/>
      <c r="I305" s="35"/>
      <c r="J305" s="35"/>
      <c r="K305" s="27"/>
      <c r="L305" s="27"/>
      <c r="M305" s="27"/>
      <c r="N305" s="27"/>
      <c r="O305" s="27"/>
      <c r="P305" s="27"/>
    </row>
    <row r="306" spans="1:16" s="11" customFormat="1" ht="35.1" customHeight="1" x14ac:dyDescent="0.15">
      <c r="A306" s="84" t="s">
        <v>398</v>
      </c>
      <c r="B306" s="84"/>
      <c r="C306" s="84"/>
      <c r="D306" s="84"/>
      <c r="E306" s="84"/>
      <c r="F306" s="84"/>
      <c r="G306" s="84"/>
      <c r="H306" s="84"/>
      <c r="I306" s="84"/>
      <c r="J306" s="84"/>
      <c r="K306" s="84"/>
      <c r="L306" s="84"/>
      <c r="M306" s="84"/>
      <c r="N306" s="84"/>
      <c r="O306" s="84"/>
      <c r="P306" s="12"/>
    </row>
    <row r="307" spans="1:16" s="1" customFormat="1" ht="12" x14ac:dyDescent="0.15">
      <c r="A307" s="3" t="s">
        <v>399</v>
      </c>
      <c r="B307" s="1" t="s">
        <v>2</v>
      </c>
      <c r="C307" s="1">
        <v>33</v>
      </c>
      <c r="D307" s="1" t="s">
        <v>3</v>
      </c>
      <c r="E307" s="9" t="s">
        <v>342</v>
      </c>
      <c r="F307" s="1" t="s">
        <v>5</v>
      </c>
      <c r="G307" s="6">
        <f>(A309*A310+B309*B310+C309*C310+D309*D310+E309*E310+F309*F310+G309*G310+H309*H310+I309*I310+J309*J310)/C307</f>
        <v>92.181818181818187</v>
      </c>
      <c r="I307" s="4"/>
      <c r="J307" s="4"/>
    </row>
    <row r="308" spans="1:16" s="1" customFormat="1" ht="12" x14ac:dyDescent="0.15">
      <c r="A308" s="1" t="s">
        <v>400</v>
      </c>
      <c r="B308" s="1" t="s">
        <v>401</v>
      </c>
      <c r="C308" s="1" t="s">
        <v>402</v>
      </c>
      <c r="D308" s="1" t="s">
        <v>403</v>
      </c>
      <c r="E308" s="1" t="s">
        <v>404</v>
      </c>
      <c r="F308" s="1" t="s">
        <v>979</v>
      </c>
      <c r="J308" s="4"/>
      <c r="K308" s="4"/>
      <c r="L308" s="4"/>
      <c r="M308" s="4"/>
      <c r="N308" s="4"/>
      <c r="O308" s="4"/>
      <c r="P308" s="4"/>
    </row>
    <row r="309" spans="1:16" s="1" customFormat="1" ht="12" x14ac:dyDescent="0.15">
      <c r="A309" s="1">
        <v>6</v>
      </c>
      <c r="B309" s="1">
        <v>6</v>
      </c>
      <c r="C309" s="1">
        <v>6</v>
      </c>
      <c r="D309" s="1">
        <v>6</v>
      </c>
      <c r="E309" s="1">
        <v>6</v>
      </c>
      <c r="F309" s="1">
        <v>3</v>
      </c>
      <c r="I309" s="4"/>
      <c r="J309" s="4"/>
      <c r="K309" s="4"/>
      <c r="L309" s="4"/>
      <c r="M309" s="4"/>
      <c r="N309" s="4"/>
      <c r="O309" s="4"/>
      <c r="P309" s="4"/>
    </row>
    <row r="310" spans="1:16" s="2" customFormat="1" ht="12" x14ac:dyDescent="0.15">
      <c r="A310" s="27">
        <v>95</v>
      </c>
      <c r="B310" s="27">
        <v>90</v>
      </c>
      <c r="C310" s="27">
        <v>96</v>
      </c>
      <c r="D310" s="27">
        <v>94</v>
      </c>
      <c r="E310" s="27">
        <v>88</v>
      </c>
      <c r="F310" s="27">
        <v>88</v>
      </c>
      <c r="G310" s="27"/>
      <c r="H310" s="27"/>
      <c r="I310" s="35"/>
      <c r="J310" s="35"/>
      <c r="K310" s="27"/>
      <c r="L310" s="27"/>
      <c r="M310" s="27"/>
      <c r="N310" s="27"/>
      <c r="O310" s="27"/>
      <c r="P310" s="27"/>
    </row>
    <row r="311" spans="1:16" s="12" customFormat="1" ht="12" x14ac:dyDescent="0.15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</row>
    <row r="312" spans="1:16" s="1" customFormat="1" ht="12" x14ac:dyDescent="0.15">
      <c r="A312" s="3" t="s">
        <v>405</v>
      </c>
      <c r="B312" s="1" t="s">
        <v>2</v>
      </c>
      <c r="C312" s="1">
        <v>31</v>
      </c>
      <c r="D312" s="1" t="s">
        <v>3</v>
      </c>
      <c r="E312" s="9" t="s">
        <v>406</v>
      </c>
      <c r="F312" s="1" t="s">
        <v>5</v>
      </c>
      <c r="G312" s="6">
        <f>(A314*A315+B314*B315+C314*C315+D314*D315+E314*E315+F314*F315+G314*G315)/C312</f>
        <v>93.870967741935488</v>
      </c>
      <c r="I312" s="4"/>
      <c r="J312" s="4"/>
    </row>
    <row r="313" spans="1:16" s="1" customFormat="1" ht="12" x14ac:dyDescent="0.15">
      <c r="A313" s="1" t="s">
        <v>407</v>
      </c>
      <c r="B313" s="1" t="s">
        <v>408</v>
      </c>
      <c r="C313" s="1" t="s">
        <v>409</v>
      </c>
      <c r="D313" s="1" t="s">
        <v>410</v>
      </c>
      <c r="E313" s="1" t="s">
        <v>411</v>
      </c>
      <c r="F313" s="1" t="s">
        <v>412</v>
      </c>
      <c r="J313" s="4"/>
      <c r="K313" s="4"/>
      <c r="L313" s="4"/>
      <c r="M313" s="4"/>
      <c r="N313" s="4"/>
      <c r="O313" s="4"/>
      <c r="P313" s="4"/>
    </row>
    <row r="314" spans="1:16" s="1" customFormat="1" ht="12" x14ac:dyDescent="0.15">
      <c r="A314" s="1">
        <v>6</v>
      </c>
      <c r="B314" s="1">
        <v>6</v>
      </c>
      <c r="C314" s="1">
        <v>6</v>
      </c>
      <c r="D314" s="1">
        <v>6</v>
      </c>
      <c r="E314" s="1">
        <v>6</v>
      </c>
      <c r="F314" s="1">
        <v>1</v>
      </c>
      <c r="I314" s="4"/>
      <c r="J314" s="4"/>
      <c r="K314" s="4"/>
      <c r="L314" s="4"/>
      <c r="M314" s="4"/>
      <c r="N314" s="4"/>
      <c r="O314" s="4"/>
      <c r="P314" s="4"/>
    </row>
    <row r="315" spans="1:16" s="2" customFormat="1" ht="12" x14ac:dyDescent="0.15">
      <c r="A315" s="27">
        <v>94</v>
      </c>
      <c r="B315" s="27">
        <v>92</v>
      </c>
      <c r="C315" s="27">
        <v>92</v>
      </c>
      <c r="D315" s="27">
        <v>94</v>
      </c>
      <c r="E315" s="27">
        <v>97</v>
      </c>
      <c r="F315" s="27">
        <v>96</v>
      </c>
      <c r="G315" s="27"/>
      <c r="H315" s="27"/>
      <c r="I315" s="35"/>
      <c r="J315" s="35"/>
      <c r="K315" s="27"/>
      <c r="L315" s="27"/>
      <c r="M315" s="27"/>
      <c r="N315" s="27"/>
      <c r="O315" s="27"/>
      <c r="P315" s="27"/>
    </row>
    <row r="316" spans="1:16" s="1" customFormat="1" ht="12" x14ac:dyDescent="0.15">
      <c r="A316" s="34"/>
      <c r="B316" s="34"/>
      <c r="C316" s="34"/>
      <c r="D316" s="34"/>
      <c r="E316" s="34"/>
      <c r="F316" s="34"/>
      <c r="G316" s="34"/>
      <c r="H316" s="34"/>
      <c r="I316" s="36"/>
      <c r="J316" s="36"/>
      <c r="K316" s="34"/>
      <c r="L316" s="34"/>
      <c r="M316" s="34"/>
      <c r="N316" s="34"/>
      <c r="O316" s="34"/>
      <c r="P316" s="34"/>
    </row>
    <row r="317" spans="1:16" s="1" customFormat="1" ht="12" x14ac:dyDescent="0.15">
      <c r="A317" s="3" t="s">
        <v>413</v>
      </c>
      <c r="B317" s="1" t="s">
        <v>2</v>
      </c>
      <c r="C317" s="1">
        <v>34</v>
      </c>
      <c r="D317" s="1" t="s">
        <v>3</v>
      </c>
      <c r="E317" s="9" t="s">
        <v>281</v>
      </c>
      <c r="F317" s="1" t="s">
        <v>5</v>
      </c>
      <c r="G317" s="6">
        <f>(A319*A320+B319*B320+C319*C320+D319*D320+E319*E320+F319*F320+G319*G320+H319*H320)/C317</f>
        <v>94.794117647058826</v>
      </c>
      <c r="I317" s="4"/>
      <c r="J317" s="4"/>
    </row>
    <row r="318" spans="1:16" s="1" customFormat="1" ht="12" x14ac:dyDescent="0.15">
      <c r="A318" s="1" t="s">
        <v>412</v>
      </c>
      <c r="B318" s="1" t="s">
        <v>414</v>
      </c>
      <c r="C318" s="1" t="s">
        <v>415</v>
      </c>
      <c r="D318" s="1" t="s">
        <v>416</v>
      </c>
      <c r="E318" s="1" t="s">
        <v>417</v>
      </c>
      <c r="F318" s="1" t="s">
        <v>418</v>
      </c>
      <c r="J318" s="4"/>
      <c r="K318" s="4"/>
      <c r="L318" s="4"/>
      <c r="M318" s="4"/>
      <c r="N318" s="4"/>
      <c r="O318" s="4"/>
      <c r="P318" s="4"/>
    </row>
    <row r="319" spans="1:16" s="1" customFormat="1" ht="12" x14ac:dyDescent="0.15">
      <c r="A319" s="1">
        <v>5</v>
      </c>
      <c r="B319" s="1">
        <v>6</v>
      </c>
      <c r="C319" s="1">
        <v>6</v>
      </c>
      <c r="D319" s="1">
        <v>6</v>
      </c>
      <c r="E319" s="1">
        <v>6</v>
      </c>
      <c r="F319" s="1">
        <v>5</v>
      </c>
      <c r="I319" s="4"/>
      <c r="J319" s="4"/>
      <c r="K319" s="4"/>
      <c r="L319" s="4"/>
      <c r="M319" s="4"/>
      <c r="N319" s="4"/>
      <c r="O319" s="4"/>
      <c r="P319" s="4"/>
    </row>
    <row r="320" spans="1:16" s="2" customFormat="1" ht="12" x14ac:dyDescent="0.15">
      <c r="A320" s="27">
        <v>96</v>
      </c>
      <c r="B320" s="27">
        <v>95</v>
      </c>
      <c r="C320" s="27">
        <v>93</v>
      </c>
      <c r="D320" s="27">
        <v>97</v>
      </c>
      <c r="E320" s="27">
        <v>98</v>
      </c>
      <c r="F320" s="27">
        <v>89</v>
      </c>
      <c r="G320" s="27"/>
      <c r="H320" s="27"/>
      <c r="I320" s="35"/>
      <c r="J320" s="35"/>
      <c r="K320" s="27"/>
      <c r="L320" s="27"/>
      <c r="M320" s="27"/>
      <c r="N320" s="27"/>
      <c r="O320" s="27"/>
      <c r="P320" s="27"/>
    </row>
    <row r="321" spans="1:16" s="1" customFormat="1" ht="12" x14ac:dyDescent="0.15">
      <c r="I321" s="4"/>
      <c r="J321" s="4"/>
      <c r="K321" s="4"/>
      <c r="L321" s="4"/>
      <c r="M321" s="4"/>
      <c r="N321" s="4"/>
      <c r="O321" s="4"/>
      <c r="P321" s="4"/>
    </row>
    <row r="322" spans="1:16" s="1" customFormat="1" ht="12" x14ac:dyDescent="0.15">
      <c r="A322" s="3" t="s">
        <v>419</v>
      </c>
      <c r="B322" s="1" t="s">
        <v>2</v>
      </c>
      <c r="C322" s="1">
        <v>23</v>
      </c>
      <c r="D322" s="1" t="s">
        <v>3</v>
      </c>
      <c r="E322" s="9" t="s">
        <v>420</v>
      </c>
      <c r="F322" s="1" t="s">
        <v>5</v>
      </c>
      <c r="G322" s="6">
        <f>(A324*A325+B324*B325+C324*C325+D324*D325+E324*E325+F324*F325+G324*G325)/C322</f>
        <v>95.956521739130437</v>
      </c>
      <c r="I322" s="4"/>
      <c r="J322" s="4"/>
    </row>
    <row r="323" spans="1:16" s="1" customFormat="1" ht="12" x14ac:dyDescent="0.15">
      <c r="A323" s="1" t="s">
        <v>421</v>
      </c>
      <c r="B323" s="1" t="s">
        <v>422</v>
      </c>
      <c r="C323" s="1" t="s">
        <v>423</v>
      </c>
      <c r="D323" s="1" t="s">
        <v>424</v>
      </c>
      <c r="J323" s="4"/>
      <c r="K323" s="4"/>
      <c r="L323" s="4"/>
      <c r="M323" s="4"/>
      <c r="N323" s="4"/>
      <c r="O323" s="4"/>
      <c r="P323" s="4"/>
    </row>
    <row r="324" spans="1:16" s="1" customFormat="1" ht="12" x14ac:dyDescent="0.15">
      <c r="A324" s="1">
        <v>6</v>
      </c>
      <c r="B324" s="1">
        <v>5</v>
      </c>
      <c r="C324" s="1">
        <v>6</v>
      </c>
      <c r="D324" s="1">
        <v>6</v>
      </c>
      <c r="I324" s="4"/>
      <c r="J324" s="4"/>
      <c r="K324" s="4"/>
      <c r="L324" s="4"/>
      <c r="M324" s="4"/>
      <c r="N324" s="4"/>
      <c r="O324" s="4"/>
      <c r="P324" s="4"/>
    </row>
    <row r="325" spans="1:16" s="2" customFormat="1" ht="12" x14ac:dyDescent="0.15">
      <c r="A325" s="27">
        <v>91</v>
      </c>
      <c r="B325" s="27">
        <v>97</v>
      </c>
      <c r="C325" s="27">
        <v>98</v>
      </c>
      <c r="D325" s="27">
        <v>98</v>
      </c>
      <c r="E325" s="27"/>
      <c r="F325" s="27"/>
      <c r="G325" s="27"/>
      <c r="H325" s="27"/>
      <c r="I325" s="35"/>
      <c r="J325" s="35"/>
      <c r="K325" s="27"/>
      <c r="L325" s="27"/>
      <c r="M325" s="27"/>
      <c r="N325" s="27"/>
      <c r="O325" s="27"/>
      <c r="P325" s="27"/>
    </row>
    <row r="326" spans="1:16" s="1" customFormat="1" ht="12" x14ac:dyDescent="0.15">
      <c r="I326" s="4"/>
      <c r="J326" s="4"/>
      <c r="K326" s="4"/>
      <c r="L326" s="4"/>
      <c r="M326" s="4"/>
      <c r="N326" s="4"/>
      <c r="O326" s="4"/>
      <c r="P326" s="4"/>
    </row>
    <row r="327" spans="1:16" s="1" customFormat="1" ht="12" x14ac:dyDescent="0.15">
      <c r="A327" s="3" t="s">
        <v>425</v>
      </c>
      <c r="B327" s="1" t="s">
        <v>2</v>
      </c>
      <c r="C327" s="1">
        <v>45</v>
      </c>
      <c r="D327" s="1" t="s">
        <v>3</v>
      </c>
      <c r="E327" s="9" t="s">
        <v>249</v>
      </c>
      <c r="F327" s="1" t="s">
        <v>5</v>
      </c>
      <c r="G327" s="6">
        <f>(A329*A330+B329*B330+C329*C330+D329*D330+E329*E330+F329*F330+G329*G330+H329*H330+I329*I330+J329*J330)/C327</f>
        <v>97.066666666666663</v>
      </c>
      <c r="I327" s="4"/>
      <c r="J327" s="4"/>
    </row>
    <row r="328" spans="1:16" s="1" customFormat="1" ht="12" x14ac:dyDescent="0.15">
      <c r="A328" s="1" t="s">
        <v>426</v>
      </c>
      <c r="B328" s="1" t="s">
        <v>427</v>
      </c>
      <c r="C328" s="1" t="s">
        <v>428</v>
      </c>
      <c r="D328" s="1" t="s">
        <v>429</v>
      </c>
      <c r="E328" s="1" t="s">
        <v>430</v>
      </c>
      <c r="F328" s="1" t="s">
        <v>431</v>
      </c>
      <c r="G328" s="1" t="s">
        <v>432</v>
      </c>
      <c r="H328" s="1" t="s">
        <v>433</v>
      </c>
      <c r="I328" s="4"/>
      <c r="J328" s="4"/>
      <c r="K328" s="4"/>
      <c r="L328" s="4"/>
      <c r="M328" s="4"/>
      <c r="N328" s="4"/>
      <c r="O328" s="4"/>
    </row>
    <row r="329" spans="1:16" s="1" customFormat="1" ht="12" x14ac:dyDescent="0.15">
      <c r="A329" s="1">
        <v>6</v>
      </c>
      <c r="B329" s="1">
        <v>6</v>
      </c>
      <c r="C329" s="1">
        <v>6</v>
      </c>
      <c r="D329" s="1">
        <v>6</v>
      </c>
      <c r="E329" s="1">
        <v>6</v>
      </c>
      <c r="F329" s="1">
        <v>6</v>
      </c>
      <c r="G329" s="1">
        <v>6</v>
      </c>
      <c r="H329" s="4">
        <v>3</v>
      </c>
      <c r="I329" s="4"/>
      <c r="J329" s="4"/>
      <c r="K329" s="4"/>
      <c r="L329" s="4"/>
      <c r="M329" s="4"/>
      <c r="N329" s="4"/>
      <c r="O329" s="4"/>
    </row>
    <row r="330" spans="1:16" s="2" customFormat="1" ht="12" x14ac:dyDescent="0.15">
      <c r="A330" s="27">
        <v>94</v>
      </c>
      <c r="B330" s="27">
        <v>99</v>
      </c>
      <c r="C330" s="27">
        <v>99</v>
      </c>
      <c r="D330" s="27">
        <v>99</v>
      </c>
      <c r="E330" s="27">
        <v>95</v>
      </c>
      <c r="F330" s="27">
        <v>95</v>
      </c>
      <c r="G330" s="27">
        <v>99</v>
      </c>
      <c r="H330" s="27">
        <v>96</v>
      </c>
      <c r="I330" s="35"/>
      <c r="J330" s="35"/>
      <c r="K330" s="27"/>
      <c r="L330" s="27"/>
      <c r="M330" s="27"/>
      <c r="N330" s="27"/>
      <c r="O330" s="27"/>
      <c r="P330" s="27"/>
    </row>
    <row r="331" spans="1:16" s="4" customFormat="1" ht="12" x14ac:dyDescent="0.15"/>
    <row r="332" spans="1:16" s="1" customFormat="1" ht="12" x14ac:dyDescent="0.15">
      <c r="A332" s="3" t="s">
        <v>434</v>
      </c>
      <c r="B332" s="1" t="s">
        <v>2</v>
      </c>
      <c r="C332" s="1">
        <v>45</v>
      </c>
      <c r="D332" s="1" t="s">
        <v>3</v>
      </c>
      <c r="E332" s="9" t="s">
        <v>435</v>
      </c>
      <c r="F332" s="1" t="s">
        <v>5</v>
      </c>
      <c r="G332" s="6">
        <f>(A334*A335+B334*B335+C334*C335+D334*D335+E334*E335+F334*F335+G334*G335+H334*H335+I334*I335)/C332</f>
        <v>95.8</v>
      </c>
      <c r="I332" s="4"/>
      <c r="J332" s="4"/>
    </row>
    <row r="333" spans="1:16" s="1" customFormat="1" ht="12" x14ac:dyDescent="0.15">
      <c r="A333" s="1" t="s">
        <v>436</v>
      </c>
      <c r="B333" s="1" t="s">
        <v>437</v>
      </c>
      <c r="C333" s="1" t="s">
        <v>438</v>
      </c>
      <c r="D333" s="1" t="s">
        <v>439</v>
      </c>
      <c r="E333" s="1" t="s">
        <v>440</v>
      </c>
      <c r="F333" s="1" t="s">
        <v>441</v>
      </c>
      <c r="G333" s="1" t="s">
        <v>442</v>
      </c>
      <c r="H333" s="1" t="s">
        <v>443</v>
      </c>
      <c r="J333" s="4"/>
      <c r="K333" s="4"/>
      <c r="L333" s="4"/>
      <c r="M333" s="4"/>
      <c r="N333" s="4"/>
      <c r="O333" s="4"/>
      <c r="P333" s="4"/>
    </row>
    <row r="334" spans="1:16" s="4" customFormat="1" ht="12" x14ac:dyDescent="0.15">
      <c r="A334" s="4">
        <v>6</v>
      </c>
      <c r="B334" s="4">
        <v>6</v>
      </c>
      <c r="C334" s="4">
        <v>6</v>
      </c>
      <c r="D334" s="4">
        <v>6</v>
      </c>
      <c r="E334" s="4">
        <v>6</v>
      </c>
      <c r="F334" s="4">
        <v>6</v>
      </c>
      <c r="G334" s="4">
        <v>6</v>
      </c>
      <c r="H334" s="4">
        <v>3</v>
      </c>
    </row>
    <row r="335" spans="1:16" s="2" customFormat="1" ht="12" x14ac:dyDescent="0.15">
      <c r="A335" s="27">
        <v>97</v>
      </c>
      <c r="B335" s="27">
        <v>96</v>
      </c>
      <c r="C335" s="27">
        <v>89</v>
      </c>
      <c r="D335" s="27">
        <v>94</v>
      </c>
      <c r="E335" s="27">
        <v>98</v>
      </c>
      <c r="F335" s="27">
        <v>98</v>
      </c>
      <c r="G335" s="27">
        <v>97</v>
      </c>
      <c r="H335" s="27">
        <v>99</v>
      </c>
      <c r="I335" s="35"/>
      <c r="J335" s="35"/>
      <c r="K335" s="27"/>
      <c r="L335" s="27"/>
      <c r="M335" s="27"/>
      <c r="N335" s="27"/>
      <c r="O335" s="27"/>
      <c r="P335" s="27"/>
    </row>
    <row r="336" spans="1:16" s="4" customFormat="1" ht="12" x14ac:dyDescent="0.15"/>
    <row r="337" spans="1:16" s="1" customFormat="1" ht="12" x14ac:dyDescent="0.15">
      <c r="A337" s="3" t="s">
        <v>444</v>
      </c>
      <c r="B337" s="1" t="s">
        <v>2</v>
      </c>
      <c r="C337" s="1">
        <v>31</v>
      </c>
      <c r="D337" s="1" t="s">
        <v>3</v>
      </c>
      <c r="E337" s="9" t="s">
        <v>321</v>
      </c>
      <c r="F337" s="1" t="s">
        <v>5</v>
      </c>
      <c r="G337" s="6">
        <f>(A339*A340+B339*B340+C339*C340+D339*D340+E339*E340+F339*F340+G339*G340+H339*H340+I339*I340)/C337</f>
        <v>92.129032258064512</v>
      </c>
      <c r="I337" s="4"/>
      <c r="J337" s="4"/>
    </row>
    <row r="338" spans="1:16" s="1" customFormat="1" ht="12" x14ac:dyDescent="0.15">
      <c r="A338" s="1" t="s">
        <v>445</v>
      </c>
      <c r="B338" s="1" t="s">
        <v>446</v>
      </c>
      <c r="C338" s="1" t="s">
        <v>447</v>
      </c>
      <c r="D338" s="1" t="s">
        <v>448</v>
      </c>
      <c r="E338" s="1" t="s">
        <v>449</v>
      </c>
      <c r="F338" s="1" t="s">
        <v>450</v>
      </c>
      <c r="J338" s="4"/>
      <c r="K338" s="4"/>
      <c r="L338" s="4"/>
      <c r="M338" s="4"/>
      <c r="N338" s="4"/>
      <c r="O338" s="4"/>
      <c r="P338" s="4"/>
    </row>
    <row r="339" spans="1:16" s="4" customFormat="1" ht="12" x14ac:dyDescent="0.15">
      <c r="A339" s="4">
        <v>6</v>
      </c>
      <c r="B339" s="4">
        <v>6</v>
      </c>
      <c r="C339" s="4">
        <v>6</v>
      </c>
      <c r="D339" s="4">
        <v>6</v>
      </c>
      <c r="E339" s="4">
        <v>5</v>
      </c>
      <c r="F339" s="4">
        <v>2</v>
      </c>
    </row>
    <row r="340" spans="1:16" s="2" customFormat="1" ht="12" x14ac:dyDescent="0.15">
      <c r="A340" s="27">
        <v>97</v>
      </c>
      <c r="B340" s="27">
        <v>83</v>
      </c>
      <c r="C340" s="27">
        <v>94</v>
      </c>
      <c r="D340" s="27">
        <v>93</v>
      </c>
      <c r="E340" s="27">
        <v>92</v>
      </c>
      <c r="F340" s="27">
        <v>97</v>
      </c>
      <c r="G340" s="27"/>
      <c r="H340" s="27"/>
      <c r="I340" s="35"/>
      <c r="J340" s="35"/>
      <c r="K340" s="27"/>
      <c r="L340" s="27"/>
      <c r="M340" s="27"/>
      <c r="N340" s="27"/>
      <c r="O340" s="27"/>
      <c r="P340" s="27"/>
    </row>
    <row r="341" spans="1:16" s="4" customFormat="1" ht="12" x14ac:dyDescent="0.15"/>
    <row r="342" spans="1:16" s="1" customFormat="1" ht="12" x14ac:dyDescent="0.15">
      <c r="A342" s="3" t="s">
        <v>451</v>
      </c>
      <c r="B342" s="1" t="s">
        <v>2</v>
      </c>
      <c r="C342" s="1">
        <v>17</v>
      </c>
      <c r="D342" s="1" t="s">
        <v>3</v>
      </c>
      <c r="E342" s="9" t="s">
        <v>245</v>
      </c>
      <c r="F342" s="1" t="s">
        <v>5</v>
      </c>
      <c r="G342" s="6">
        <f>(A344*A345+B344*B345+C344*C345+C344*D345+E344*E345+F344*F345+G344*G345+H344*H345+I344*I345)/C342</f>
        <v>97.647058823529406</v>
      </c>
      <c r="I342" s="4"/>
      <c r="J342" s="4"/>
    </row>
    <row r="343" spans="1:16" s="1" customFormat="1" ht="12" x14ac:dyDescent="0.15">
      <c r="A343" s="1" t="s">
        <v>452</v>
      </c>
      <c r="B343" s="1" t="s">
        <v>453</v>
      </c>
      <c r="C343" s="1" t="s">
        <v>454</v>
      </c>
      <c r="J343" s="4"/>
      <c r="K343" s="4"/>
      <c r="L343" s="4"/>
      <c r="M343" s="4"/>
      <c r="N343" s="4"/>
      <c r="O343" s="4"/>
      <c r="P343" s="4"/>
    </row>
    <row r="344" spans="1:16" s="4" customFormat="1" ht="12" x14ac:dyDescent="0.15">
      <c r="A344" s="4">
        <v>5</v>
      </c>
      <c r="B344" s="4">
        <v>6</v>
      </c>
      <c r="C344" s="4">
        <v>6</v>
      </c>
    </row>
    <row r="345" spans="1:16" s="2" customFormat="1" ht="12" x14ac:dyDescent="0.15">
      <c r="A345" s="27">
        <v>98</v>
      </c>
      <c r="B345" s="27">
        <v>99</v>
      </c>
      <c r="C345" s="27">
        <v>96</v>
      </c>
      <c r="D345" s="27"/>
      <c r="E345" s="27"/>
      <c r="F345" s="27"/>
      <c r="G345" s="27"/>
      <c r="H345" s="27"/>
      <c r="I345" s="35"/>
      <c r="J345" s="35"/>
      <c r="K345" s="27"/>
      <c r="L345" s="27"/>
      <c r="M345" s="27"/>
      <c r="N345" s="27"/>
      <c r="O345" s="27"/>
      <c r="P345" s="27"/>
    </row>
    <row r="346" spans="1:16" s="4" customFormat="1" ht="12" x14ac:dyDescent="0.15"/>
    <row r="347" spans="1:16" s="1" customFormat="1" ht="12" x14ac:dyDescent="0.15">
      <c r="A347" s="3" t="s">
        <v>455</v>
      </c>
      <c r="B347" s="1" t="s">
        <v>2</v>
      </c>
      <c r="C347" s="1">
        <v>21</v>
      </c>
      <c r="D347" s="1" t="s">
        <v>3</v>
      </c>
      <c r="E347" s="9" t="s">
        <v>406</v>
      </c>
      <c r="F347" s="1" t="s">
        <v>5</v>
      </c>
      <c r="G347" s="6">
        <f>(A349*A350+B349*B350+C349*C350+D349*D350+E349*E350+F349*F350+G349*G350+H349*H350+I349*I350)/C347</f>
        <v>96.19047619047619</v>
      </c>
      <c r="I347" s="4"/>
      <c r="J347" s="4"/>
    </row>
    <row r="348" spans="1:16" s="1" customFormat="1" ht="12" x14ac:dyDescent="0.15">
      <c r="A348" s="1" t="s">
        <v>456</v>
      </c>
      <c r="B348" s="1" t="s">
        <v>457</v>
      </c>
      <c r="C348" s="1" t="s">
        <v>458</v>
      </c>
      <c r="D348" s="1" t="s">
        <v>459</v>
      </c>
      <c r="J348" s="4"/>
      <c r="K348" s="4"/>
      <c r="L348" s="4"/>
      <c r="M348" s="4"/>
      <c r="N348" s="4"/>
      <c r="O348" s="4"/>
      <c r="P348" s="4"/>
    </row>
    <row r="349" spans="1:16" s="4" customFormat="1" ht="12" x14ac:dyDescent="0.15">
      <c r="A349" s="4">
        <v>4</v>
      </c>
      <c r="B349" s="4">
        <v>6</v>
      </c>
      <c r="C349" s="4">
        <v>5</v>
      </c>
      <c r="D349" s="4">
        <v>6</v>
      </c>
    </row>
    <row r="350" spans="1:16" s="2" customFormat="1" ht="12" x14ac:dyDescent="0.15">
      <c r="A350" s="27">
        <v>97</v>
      </c>
      <c r="B350" s="27">
        <v>95</v>
      </c>
      <c r="C350" s="27">
        <v>96</v>
      </c>
      <c r="D350" s="27">
        <v>97</v>
      </c>
      <c r="E350" s="27"/>
      <c r="F350" s="27"/>
      <c r="G350" s="27"/>
      <c r="H350" s="27"/>
      <c r="I350" s="35"/>
      <c r="J350" s="35"/>
      <c r="K350" s="27"/>
      <c r="L350" s="27"/>
      <c r="M350" s="27"/>
      <c r="N350" s="27"/>
      <c r="O350" s="27"/>
      <c r="P350" s="27"/>
    </row>
    <row r="351" spans="1:16" s="1" customFormat="1" ht="32.25" customHeight="1" x14ac:dyDescent="0.15">
      <c r="A351" s="82" t="s">
        <v>460</v>
      </c>
      <c r="B351" s="82"/>
      <c r="C351" s="82"/>
      <c r="D351" s="82"/>
      <c r="E351" s="82"/>
      <c r="F351" s="82"/>
      <c r="G351" s="82"/>
      <c r="H351" s="82"/>
      <c r="I351" s="82"/>
      <c r="J351" s="82"/>
      <c r="K351" s="82"/>
      <c r="L351" s="82"/>
      <c r="M351" s="82"/>
      <c r="N351" s="82"/>
      <c r="O351" s="83"/>
    </row>
    <row r="352" spans="1:16" s="1" customFormat="1" ht="12" x14ac:dyDescent="0.15">
      <c r="A352" s="3" t="s">
        <v>461</v>
      </c>
      <c r="B352" s="4" t="s">
        <v>2</v>
      </c>
      <c r="C352" s="4">
        <v>43</v>
      </c>
      <c r="D352" s="4" t="s">
        <v>3</v>
      </c>
      <c r="E352" s="31" t="s">
        <v>462</v>
      </c>
      <c r="F352" s="4" t="s">
        <v>5</v>
      </c>
      <c r="G352" s="6">
        <f>(A354*A355+B354*B355+C354*C355+D354*D355+E354*E355+F354*F355+G354*G355)/C352</f>
        <v>64.813953488372093</v>
      </c>
      <c r="H352" s="4"/>
      <c r="I352" s="4"/>
      <c r="J352" s="4"/>
      <c r="K352" s="4"/>
      <c r="L352" s="4"/>
      <c r="M352" s="4"/>
    </row>
    <row r="353" spans="1:13" s="1" customFormat="1" ht="12" x14ac:dyDescent="0.15">
      <c r="A353" s="4" t="s">
        <v>463</v>
      </c>
      <c r="B353" s="4" t="s">
        <v>464</v>
      </c>
      <c r="C353" s="4" t="s">
        <v>465</v>
      </c>
      <c r="D353" s="4" t="s">
        <v>466</v>
      </c>
      <c r="E353" s="4" t="s">
        <v>467</v>
      </c>
      <c r="F353" s="4" t="s">
        <v>468</v>
      </c>
      <c r="G353" s="4" t="s">
        <v>469</v>
      </c>
      <c r="H353" s="4" t="s">
        <v>470</v>
      </c>
      <c r="I353" s="4"/>
      <c r="J353" s="4"/>
      <c r="K353" s="4"/>
      <c r="L353" s="4"/>
      <c r="M353" s="4"/>
    </row>
    <row r="354" spans="1:13" s="1" customFormat="1" x14ac:dyDescent="0.2">
      <c r="A354" s="7">
        <v>6</v>
      </c>
      <c r="B354" s="4">
        <v>6</v>
      </c>
      <c r="C354" s="4">
        <v>6</v>
      </c>
      <c r="D354" s="4">
        <v>6</v>
      </c>
      <c r="E354" s="4">
        <v>5</v>
      </c>
      <c r="F354" s="37">
        <v>5</v>
      </c>
      <c r="G354" s="4">
        <v>6</v>
      </c>
      <c r="H354" s="4">
        <v>3</v>
      </c>
      <c r="I354" s="4"/>
      <c r="J354" s="4"/>
      <c r="K354" s="4"/>
      <c r="L354" s="4"/>
      <c r="M354" s="4"/>
    </row>
    <row r="355" spans="1:13" s="2" customFormat="1" ht="12" x14ac:dyDescent="0.15">
      <c r="A355" s="2">
        <v>61</v>
      </c>
      <c r="B355" s="2">
        <v>90</v>
      </c>
      <c r="C355" s="2">
        <v>90</v>
      </c>
      <c r="D355" s="2">
        <v>31</v>
      </c>
      <c r="E355" s="2">
        <v>52</v>
      </c>
      <c r="F355" s="2">
        <v>77</v>
      </c>
      <c r="G355" s="2">
        <v>85</v>
      </c>
      <c r="H355" s="2">
        <v>52</v>
      </c>
    </row>
    <row r="356" spans="1:13" s="1" customFormat="1" ht="12" x14ac:dyDescent="0.15"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</row>
    <row r="357" spans="1:13" s="1" customFormat="1" ht="12" x14ac:dyDescent="0.15">
      <c r="A357" s="3" t="s">
        <v>471</v>
      </c>
      <c r="B357" s="4" t="s">
        <v>2</v>
      </c>
      <c r="C357" s="4">
        <v>35</v>
      </c>
      <c r="D357" s="4" t="s">
        <v>3</v>
      </c>
      <c r="E357" s="31" t="s">
        <v>472</v>
      </c>
      <c r="F357" s="4" t="s">
        <v>5</v>
      </c>
      <c r="G357" s="6">
        <f>(A359*A360+B359*B360+C359*C360+D359*D360+E359*E360+F359*F360+G359*G360+H359*H360+I359*I360+J359*J360+K359*K360)/C357</f>
        <v>73.314285714285717</v>
      </c>
      <c r="H357" s="4"/>
      <c r="I357" s="4"/>
      <c r="J357" s="4"/>
      <c r="K357" s="4"/>
      <c r="L357" s="4"/>
      <c r="M357" s="4"/>
    </row>
    <row r="358" spans="1:13" s="1" customFormat="1" x14ac:dyDescent="0.15">
      <c r="A358" s="37" t="s">
        <v>473</v>
      </c>
      <c r="B358" s="37" t="s">
        <v>474</v>
      </c>
      <c r="C358" s="37" t="s">
        <v>475</v>
      </c>
      <c r="D358" s="37" t="s">
        <v>476</v>
      </c>
      <c r="E358" s="37" t="s">
        <v>477</v>
      </c>
      <c r="F358" s="37" t="s">
        <v>478</v>
      </c>
      <c r="G358" s="37" t="s">
        <v>479</v>
      </c>
      <c r="H358" s="37" t="s">
        <v>480</v>
      </c>
      <c r="I358" s="4"/>
      <c r="J358" s="4"/>
      <c r="K358" s="4"/>
      <c r="L358" s="4"/>
      <c r="M358" s="4"/>
    </row>
    <row r="359" spans="1:13" s="1" customFormat="1" x14ac:dyDescent="0.15">
      <c r="A359" s="37">
        <v>6</v>
      </c>
      <c r="B359" s="37">
        <v>4</v>
      </c>
      <c r="C359" s="37">
        <v>4</v>
      </c>
      <c r="D359" s="37">
        <v>6</v>
      </c>
      <c r="E359" s="37">
        <v>6</v>
      </c>
      <c r="F359" s="37">
        <v>6</v>
      </c>
      <c r="G359" s="37">
        <v>1</v>
      </c>
      <c r="H359" s="37">
        <v>2</v>
      </c>
      <c r="I359" s="4"/>
      <c r="J359" s="4"/>
      <c r="K359" s="4"/>
      <c r="L359" s="4"/>
      <c r="M359" s="4"/>
    </row>
    <row r="360" spans="1:13" s="2" customFormat="1" ht="12" x14ac:dyDescent="0.15">
      <c r="A360" s="2">
        <v>94</v>
      </c>
      <c r="B360" s="2">
        <v>46</v>
      </c>
      <c r="C360" s="2">
        <v>75</v>
      </c>
      <c r="D360" s="2">
        <v>76</v>
      </c>
      <c r="E360" s="2">
        <v>56</v>
      </c>
      <c r="F360" s="2">
        <v>90</v>
      </c>
      <c r="G360" s="2">
        <v>82</v>
      </c>
      <c r="H360" s="2">
        <v>52</v>
      </c>
    </row>
    <row r="361" spans="1:13" s="1" customFormat="1" ht="12" x14ac:dyDescent="0.15">
      <c r="J361" s="4"/>
      <c r="K361" s="4"/>
      <c r="L361" s="4"/>
      <c r="M361" s="4"/>
    </row>
    <row r="362" spans="1:13" s="1" customFormat="1" ht="12" x14ac:dyDescent="0.15">
      <c r="A362" s="3" t="s">
        <v>481</v>
      </c>
      <c r="B362" s="4" t="s">
        <v>2</v>
      </c>
      <c r="C362" s="4">
        <v>36</v>
      </c>
      <c r="D362" s="4" t="s">
        <v>3</v>
      </c>
      <c r="E362" s="31" t="s">
        <v>482</v>
      </c>
      <c r="F362" s="4" t="s">
        <v>5</v>
      </c>
      <c r="G362" s="6">
        <f>(A364*A365+B364*B365+C364*C365+D364*D365+E364*E365+F364*F365+G364*G365)/C362</f>
        <v>80.055555555555557</v>
      </c>
      <c r="H362" s="4"/>
      <c r="I362" s="4"/>
      <c r="J362" s="4"/>
      <c r="K362" s="10"/>
      <c r="L362" s="4"/>
      <c r="M362" s="4"/>
    </row>
    <row r="363" spans="1:13" s="1" customFormat="1" x14ac:dyDescent="0.15">
      <c r="A363" s="37" t="s">
        <v>483</v>
      </c>
      <c r="B363" s="37" t="s">
        <v>484</v>
      </c>
      <c r="C363" s="37" t="s">
        <v>485</v>
      </c>
      <c r="D363" s="37" t="s">
        <v>486</v>
      </c>
      <c r="E363" s="37" t="s">
        <v>487</v>
      </c>
      <c r="F363" s="37" t="s">
        <v>488</v>
      </c>
      <c r="G363" s="37" t="s">
        <v>489</v>
      </c>
      <c r="H363" s="37" t="s">
        <v>490</v>
      </c>
      <c r="I363" s="4"/>
      <c r="J363" s="4"/>
      <c r="K363" s="4"/>
      <c r="L363" s="4"/>
      <c r="M363" s="4"/>
    </row>
    <row r="364" spans="1:13" s="1" customFormat="1" x14ac:dyDescent="0.15">
      <c r="A364" s="37">
        <v>5</v>
      </c>
      <c r="B364" s="37">
        <v>6</v>
      </c>
      <c r="C364" s="37">
        <v>5</v>
      </c>
      <c r="D364" s="37">
        <v>5</v>
      </c>
      <c r="E364" s="37">
        <v>6</v>
      </c>
      <c r="F364" s="37">
        <v>2</v>
      </c>
      <c r="G364" s="37">
        <v>6</v>
      </c>
      <c r="H364" s="37">
        <v>1</v>
      </c>
      <c r="I364" s="4"/>
      <c r="J364" s="4"/>
      <c r="K364" s="4"/>
      <c r="L364" s="4"/>
      <c r="M364" s="4"/>
    </row>
    <row r="365" spans="1:13" s="2" customFormat="1" ht="12" x14ac:dyDescent="0.15">
      <c r="A365" s="2">
        <v>89</v>
      </c>
      <c r="B365" s="2">
        <v>95</v>
      </c>
      <c r="C365" s="2">
        <v>75</v>
      </c>
      <c r="D365" s="2">
        <v>88</v>
      </c>
      <c r="E365" s="2">
        <v>70</v>
      </c>
      <c r="F365" s="2">
        <v>91</v>
      </c>
      <c r="G365" s="2">
        <v>75</v>
      </c>
      <c r="H365" s="2">
        <v>77</v>
      </c>
    </row>
    <row r="366" spans="1:13" s="1" customFormat="1" ht="12" x14ac:dyDescent="0.15">
      <c r="J366" s="4"/>
      <c r="K366" s="4"/>
      <c r="L366" s="4"/>
      <c r="M366" s="4"/>
    </row>
    <row r="367" spans="1:13" s="1" customFormat="1" ht="12" x14ac:dyDescent="0.15">
      <c r="A367" s="3" t="s">
        <v>491</v>
      </c>
      <c r="B367" s="4" t="s">
        <v>2</v>
      </c>
      <c r="C367" s="4">
        <v>35</v>
      </c>
      <c r="D367" s="4" t="s">
        <v>3</v>
      </c>
      <c r="E367" s="18" t="s">
        <v>492</v>
      </c>
      <c r="F367" s="4" t="s">
        <v>5</v>
      </c>
      <c r="G367" s="6">
        <f>(A369*A370+B369*B370+C369*C370+D369*D370+E369*E370+F369*F370+G369*G370)/C367</f>
        <v>82.971428571428575</v>
      </c>
      <c r="H367" s="4"/>
      <c r="I367" s="4"/>
      <c r="J367" s="4"/>
      <c r="K367" s="4"/>
      <c r="L367" s="4"/>
      <c r="M367" s="4"/>
    </row>
    <row r="368" spans="1:13" s="1" customFormat="1" x14ac:dyDescent="0.15">
      <c r="A368" s="37" t="s">
        <v>493</v>
      </c>
      <c r="B368" s="37" t="s">
        <v>494</v>
      </c>
      <c r="C368" s="37" t="s">
        <v>495</v>
      </c>
      <c r="D368" s="37" t="s">
        <v>496</v>
      </c>
      <c r="E368" s="37" t="s">
        <v>497</v>
      </c>
      <c r="F368" s="37" t="s">
        <v>498</v>
      </c>
      <c r="G368" s="37" t="s">
        <v>499</v>
      </c>
      <c r="H368" s="4"/>
      <c r="I368" s="4"/>
      <c r="J368" s="4"/>
      <c r="K368" s="4"/>
      <c r="L368" s="4"/>
      <c r="M368" s="4"/>
    </row>
    <row r="369" spans="1:17" s="1" customFormat="1" x14ac:dyDescent="0.15">
      <c r="A369" s="37">
        <v>3</v>
      </c>
      <c r="B369" s="37">
        <v>6</v>
      </c>
      <c r="C369" s="37">
        <v>6</v>
      </c>
      <c r="D369" s="37">
        <v>5</v>
      </c>
      <c r="E369" s="37">
        <v>5</v>
      </c>
      <c r="F369" s="37">
        <v>6</v>
      </c>
      <c r="G369" s="37">
        <v>4</v>
      </c>
      <c r="H369" s="4"/>
      <c r="I369" s="4"/>
      <c r="J369" s="4"/>
      <c r="K369" s="4"/>
      <c r="L369" s="4"/>
      <c r="M369" s="4"/>
    </row>
    <row r="370" spans="1:17" s="2" customFormat="1" ht="12" x14ac:dyDescent="0.15">
      <c r="A370" s="2">
        <v>50</v>
      </c>
      <c r="B370" s="2">
        <v>91</v>
      </c>
      <c r="C370" s="2">
        <v>92</v>
      </c>
      <c r="D370" s="2">
        <v>81</v>
      </c>
      <c r="E370" s="2">
        <v>75</v>
      </c>
      <c r="F370" s="2">
        <v>88</v>
      </c>
      <c r="G370" s="2">
        <v>87</v>
      </c>
    </row>
    <row r="371" spans="1:17" s="1" customFormat="1" ht="12" x14ac:dyDescent="0.15">
      <c r="J371" s="4"/>
      <c r="K371" s="4"/>
      <c r="L371" s="4"/>
      <c r="M371" s="4"/>
    </row>
    <row r="372" spans="1:17" s="1" customFormat="1" ht="12" x14ac:dyDescent="0.15">
      <c r="A372" s="3" t="s">
        <v>500</v>
      </c>
      <c r="B372" s="4" t="s">
        <v>198</v>
      </c>
      <c r="C372" s="4">
        <v>37</v>
      </c>
      <c r="D372" s="4" t="s">
        <v>3</v>
      </c>
      <c r="E372" s="18" t="s">
        <v>492</v>
      </c>
      <c r="F372" s="4" t="s">
        <v>5</v>
      </c>
      <c r="G372" s="6">
        <f>(A374*A375+B374*B375+C374*C375+D374*D375+E374*E375+F374*F375+G374*G375+H374*H375+I374*I375+J374*J375)/C372</f>
        <v>79.162162162162161</v>
      </c>
      <c r="H372" s="4"/>
      <c r="I372" s="4"/>
      <c r="J372" s="4"/>
      <c r="K372" s="4"/>
      <c r="L372" s="4"/>
      <c r="M372" s="4"/>
    </row>
    <row r="373" spans="1:17" s="1" customFormat="1" x14ac:dyDescent="0.15">
      <c r="A373" s="37" t="s">
        <v>501</v>
      </c>
      <c r="B373" s="37" t="s">
        <v>488</v>
      </c>
      <c r="C373" s="37" t="s">
        <v>502</v>
      </c>
      <c r="D373" s="37" t="s">
        <v>503</v>
      </c>
      <c r="E373" s="37" t="s">
        <v>504</v>
      </c>
      <c r="F373" s="37" t="s">
        <v>505</v>
      </c>
      <c r="G373" s="37" t="s">
        <v>506</v>
      </c>
      <c r="H373" s="37" t="s">
        <v>507</v>
      </c>
      <c r="I373" s="4"/>
      <c r="J373" s="4"/>
      <c r="K373" s="4"/>
      <c r="L373" s="4"/>
      <c r="M373" s="4"/>
      <c r="N373" s="4"/>
    </row>
    <row r="374" spans="1:17" s="1" customFormat="1" x14ac:dyDescent="0.2">
      <c r="A374" s="37">
        <v>6</v>
      </c>
      <c r="B374" s="37">
        <v>1</v>
      </c>
      <c r="C374" s="37">
        <v>6</v>
      </c>
      <c r="D374" s="37">
        <v>5</v>
      </c>
      <c r="E374" s="37">
        <v>2</v>
      </c>
      <c r="F374" s="37">
        <v>6</v>
      </c>
      <c r="G374" s="37">
        <v>5</v>
      </c>
      <c r="H374" s="37">
        <v>6</v>
      </c>
      <c r="I374" s="7"/>
      <c r="J374" s="4"/>
      <c r="K374" s="4"/>
      <c r="L374" s="4"/>
      <c r="M374" s="7"/>
      <c r="N374" s="7"/>
    </row>
    <row r="375" spans="1:17" s="2" customFormat="1" ht="12.75" x14ac:dyDescent="0.2">
      <c r="A375" s="8">
        <v>74</v>
      </c>
      <c r="B375" s="2">
        <v>91</v>
      </c>
      <c r="C375" s="2">
        <v>95</v>
      </c>
      <c r="D375" s="2">
        <v>95</v>
      </c>
      <c r="E375" s="2">
        <v>93</v>
      </c>
      <c r="F375" s="2">
        <v>85</v>
      </c>
      <c r="G375" s="2">
        <v>61</v>
      </c>
      <c r="H375" s="2">
        <v>58</v>
      </c>
    </row>
    <row r="376" spans="1:17" s="1" customFormat="1" ht="12.75" x14ac:dyDescent="0.2">
      <c r="A376" s="7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</row>
    <row r="377" spans="1:17" s="1" customFormat="1" ht="12" x14ac:dyDescent="0.15">
      <c r="A377" s="3" t="s">
        <v>508</v>
      </c>
      <c r="B377" s="4" t="s">
        <v>198</v>
      </c>
      <c r="C377" s="4">
        <v>39</v>
      </c>
      <c r="D377" s="4" t="s">
        <v>3</v>
      </c>
      <c r="E377" s="18" t="s">
        <v>472</v>
      </c>
      <c r="F377" s="4" t="s">
        <v>5</v>
      </c>
      <c r="G377" s="6">
        <f>(A379*A380+B379*B380+C379*C380+D379*D380+E379*E380+F379*F380+G379*G380+H379*H380+I379*I380)/C377</f>
        <v>91.435897435897431</v>
      </c>
      <c r="H377" s="4"/>
      <c r="I377" s="4"/>
      <c r="J377" s="4"/>
      <c r="K377" s="4"/>
      <c r="L377" s="4"/>
      <c r="M377" s="4"/>
    </row>
    <row r="378" spans="1:17" s="1" customFormat="1" x14ac:dyDescent="0.15">
      <c r="A378" s="37" t="s">
        <v>504</v>
      </c>
      <c r="B378" s="37" t="s">
        <v>509</v>
      </c>
      <c r="C378" s="37" t="s">
        <v>510</v>
      </c>
      <c r="D378" s="37" t="s">
        <v>511</v>
      </c>
      <c r="E378" s="37" t="s">
        <v>512</v>
      </c>
      <c r="F378" s="67" t="s">
        <v>989</v>
      </c>
      <c r="G378" s="37" t="s">
        <v>513</v>
      </c>
      <c r="H378" s="4"/>
      <c r="I378" s="4"/>
      <c r="J378" s="4"/>
      <c r="K378" s="4"/>
      <c r="L378" s="4"/>
      <c r="M378" s="4"/>
      <c r="N378" s="4"/>
      <c r="O378" s="4"/>
      <c r="P378" s="4"/>
      <c r="Q378" s="4"/>
    </row>
    <row r="379" spans="1:17" s="1" customFormat="1" x14ac:dyDescent="0.2">
      <c r="A379" s="37">
        <v>4</v>
      </c>
      <c r="B379" s="37">
        <v>6</v>
      </c>
      <c r="C379" s="37">
        <v>6</v>
      </c>
      <c r="D379" s="37">
        <v>6</v>
      </c>
      <c r="E379" s="37">
        <v>5</v>
      </c>
      <c r="F379" s="37">
        <v>6</v>
      </c>
      <c r="G379" s="37">
        <v>6</v>
      </c>
      <c r="H379" s="4"/>
      <c r="I379" s="4"/>
      <c r="J379" s="4"/>
      <c r="K379" s="4"/>
      <c r="L379" s="4"/>
      <c r="M379" s="4"/>
      <c r="N379" s="7"/>
      <c r="O379" s="4"/>
      <c r="P379" s="4"/>
      <c r="Q379" s="4"/>
    </row>
    <row r="380" spans="1:17" s="2" customFormat="1" ht="12.75" x14ac:dyDescent="0.2">
      <c r="A380" s="8">
        <v>93</v>
      </c>
      <c r="B380" s="2">
        <v>83</v>
      </c>
      <c r="C380" s="2">
        <v>91</v>
      </c>
      <c r="D380" s="2">
        <v>95</v>
      </c>
      <c r="E380" s="2">
        <v>94</v>
      </c>
      <c r="F380" s="2">
        <v>92</v>
      </c>
      <c r="G380" s="2">
        <v>93</v>
      </c>
    </row>
    <row r="381" spans="1:17" s="1" customFormat="1" ht="12.75" x14ac:dyDescent="0.2">
      <c r="A381" s="7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1:17" s="1" customFormat="1" ht="12" x14ac:dyDescent="0.15">
      <c r="A382" s="3" t="s">
        <v>514</v>
      </c>
      <c r="B382" s="4" t="s">
        <v>198</v>
      </c>
      <c r="C382" s="4">
        <v>29</v>
      </c>
      <c r="D382" s="4" t="s">
        <v>3</v>
      </c>
      <c r="E382" s="18" t="s">
        <v>472</v>
      </c>
      <c r="F382" s="4" t="s">
        <v>5</v>
      </c>
      <c r="G382" s="6">
        <f>(A384*A385+B384*B385+C384*C385+D384*D385+E384*E385+F384*F385+G384*G385+H384*H385)/C382</f>
        <v>78.758620689655174</v>
      </c>
      <c r="H382" s="4"/>
      <c r="I382" s="4"/>
      <c r="J382" s="4"/>
      <c r="K382" s="4"/>
      <c r="L382" s="4"/>
      <c r="M382" s="4"/>
    </row>
    <row r="383" spans="1:17" s="1" customFormat="1" x14ac:dyDescent="0.15">
      <c r="A383" s="37" t="s">
        <v>515</v>
      </c>
      <c r="B383" s="37" t="s">
        <v>488</v>
      </c>
      <c r="C383" s="37" t="s">
        <v>516</v>
      </c>
      <c r="D383" s="37" t="s">
        <v>517</v>
      </c>
      <c r="E383" s="37" t="s">
        <v>480</v>
      </c>
      <c r="F383" s="37" t="s">
        <v>493</v>
      </c>
      <c r="G383" s="37" t="s">
        <v>518</v>
      </c>
      <c r="H383" s="37" t="s">
        <v>519</v>
      </c>
      <c r="I383" s="4"/>
      <c r="J383" s="4"/>
      <c r="K383" s="4"/>
      <c r="L383" s="4"/>
      <c r="M383" s="4"/>
    </row>
    <row r="384" spans="1:17" s="1" customFormat="1" x14ac:dyDescent="0.15">
      <c r="A384" s="37">
        <v>1</v>
      </c>
      <c r="B384" s="37">
        <v>3</v>
      </c>
      <c r="C384" s="37">
        <v>6</v>
      </c>
      <c r="D384" s="37">
        <v>5</v>
      </c>
      <c r="E384" s="37">
        <v>1</v>
      </c>
      <c r="F384" s="37">
        <v>1</v>
      </c>
      <c r="G384" s="37">
        <v>6</v>
      </c>
      <c r="H384" s="37">
        <v>6</v>
      </c>
      <c r="I384" s="4"/>
      <c r="J384" s="4"/>
      <c r="K384" s="4"/>
      <c r="L384" s="4"/>
      <c r="M384" s="4"/>
    </row>
    <row r="385" spans="1:18" s="2" customFormat="1" ht="12.75" x14ac:dyDescent="0.2">
      <c r="A385" s="8">
        <v>75</v>
      </c>
      <c r="B385" s="2">
        <v>91</v>
      </c>
      <c r="C385" s="2">
        <v>69</v>
      </c>
      <c r="D385" s="2">
        <v>74</v>
      </c>
      <c r="E385" s="2">
        <v>52</v>
      </c>
      <c r="F385" s="2">
        <v>50</v>
      </c>
      <c r="G385" s="2">
        <v>88</v>
      </c>
      <c r="H385" s="2">
        <v>87</v>
      </c>
    </row>
    <row r="386" spans="1:18" s="1" customFormat="1" ht="12.75" x14ac:dyDescent="0.2">
      <c r="A386" s="7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</row>
    <row r="387" spans="1:18" s="1" customFormat="1" ht="12" x14ac:dyDescent="0.15">
      <c r="A387" s="3" t="s">
        <v>520</v>
      </c>
      <c r="B387" s="4" t="s">
        <v>2</v>
      </c>
      <c r="C387" s="4">
        <v>40</v>
      </c>
      <c r="D387" s="4" t="s">
        <v>3</v>
      </c>
      <c r="E387" s="18" t="s">
        <v>521</v>
      </c>
      <c r="F387" s="4" t="s">
        <v>5</v>
      </c>
      <c r="G387" s="6">
        <f>(A389*A390+B389*B390+C389*C390+D389*D390+E389*E390+F389*F390+G389*G390+H389*H390)/C387</f>
        <v>89.9</v>
      </c>
      <c r="H387" s="4"/>
      <c r="I387" s="4"/>
      <c r="J387" s="4"/>
      <c r="K387" s="4"/>
      <c r="L387" s="4"/>
      <c r="M387" s="4"/>
    </row>
    <row r="388" spans="1:18" s="1" customFormat="1" x14ac:dyDescent="0.15">
      <c r="A388" s="37" t="s">
        <v>522</v>
      </c>
      <c r="B388" s="37" t="s">
        <v>523</v>
      </c>
      <c r="C388" s="37" t="s">
        <v>524</v>
      </c>
      <c r="D388" s="37" t="s">
        <v>525</v>
      </c>
      <c r="E388" s="37" t="s">
        <v>526</v>
      </c>
      <c r="F388" s="37" t="s">
        <v>527</v>
      </c>
      <c r="G388" s="37" t="s">
        <v>528</v>
      </c>
      <c r="H388" s="4"/>
      <c r="I388" s="4"/>
      <c r="J388" s="4"/>
      <c r="K388" s="4"/>
      <c r="L388" s="4"/>
      <c r="M388" s="4"/>
      <c r="N388" s="4"/>
      <c r="O388" s="4"/>
      <c r="P388" s="4"/>
      <c r="Q388" s="4"/>
    </row>
    <row r="389" spans="1:18" s="4" customFormat="1" x14ac:dyDescent="0.2">
      <c r="A389" s="37">
        <v>6</v>
      </c>
      <c r="B389" s="37">
        <v>4</v>
      </c>
      <c r="C389" s="37">
        <v>6</v>
      </c>
      <c r="D389" s="37">
        <v>6</v>
      </c>
      <c r="E389" s="37">
        <v>6</v>
      </c>
      <c r="F389" s="37">
        <v>6</v>
      </c>
      <c r="G389" s="37">
        <v>6</v>
      </c>
      <c r="H389" s="7"/>
      <c r="N389" s="7"/>
      <c r="R389" s="1"/>
    </row>
    <row r="390" spans="1:18" s="2" customFormat="1" ht="12.75" x14ac:dyDescent="0.2">
      <c r="A390" s="8">
        <v>89</v>
      </c>
      <c r="B390" s="2">
        <v>95</v>
      </c>
      <c r="C390" s="2">
        <v>96</v>
      </c>
      <c r="D390" s="2">
        <v>94</v>
      </c>
      <c r="E390" s="2">
        <v>80</v>
      </c>
      <c r="F390" s="2">
        <v>91</v>
      </c>
      <c r="G390" s="2">
        <v>86</v>
      </c>
    </row>
    <row r="391" spans="1:18" s="1" customFormat="1" ht="12.75" x14ac:dyDescent="0.2">
      <c r="A391" s="7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</row>
    <row r="392" spans="1:18" s="1" customFormat="1" ht="12" x14ac:dyDescent="0.15">
      <c r="A392" s="3" t="s">
        <v>529</v>
      </c>
      <c r="B392" s="4" t="s">
        <v>2</v>
      </c>
      <c r="C392" s="4">
        <v>18</v>
      </c>
      <c r="D392" s="4" t="s">
        <v>3</v>
      </c>
      <c r="E392" s="18" t="s">
        <v>118</v>
      </c>
      <c r="F392" s="4" t="s">
        <v>5</v>
      </c>
      <c r="G392" s="6">
        <f>(A394*A395+B394*B395+C394*C395+D394*D395+E394*E395+F394*F395+G394*G395+H394*H395)/C392</f>
        <v>83.833333333333329</v>
      </c>
      <c r="H392" s="4"/>
      <c r="I392" s="4"/>
      <c r="J392" s="4"/>
      <c r="K392" s="4"/>
      <c r="L392" s="4"/>
      <c r="M392" s="4"/>
    </row>
    <row r="393" spans="1:18" s="1" customFormat="1" x14ac:dyDescent="0.15">
      <c r="A393" s="37" t="s">
        <v>982</v>
      </c>
      <c r="B393" s="37" t="s">
        <v>983</v>
      </c>
      <c r="C393" s="37" t="s">
        <v>984</v>
      </c>
      <c r="D393" s="37" t="s">
        <v>985</v>
      </c>
      <c r="E393" s="37"/>
      <c r="F393" s="37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</row>
    <row r="394" spans="1:18" s="4" customFormat="1" x14ac:dyDescent="0.2">
      <c r="A394" s="37">
        <v>5</v>
      </c>
      <c r="B394" s="37">
        <v>4</v>
      </c>
      <c r="C394" s="37">
        <v>6</v>
      </c>
      <c r="D394" s="37">
        <v>3</v>
      </c>
      <c r="E394" s="37"/>
      <c r="F394" s="37"/>
      <c r="H394" s="7"/>
      <c r="N394" s="7"/>
      <c r="R394" s="1"/>
    </row>
    <row r="395" spans="1:18" s="2" customFormat="1" ht="12.75" x14ac:dyDescent="0.2">
      <c r="A395" s="8">
        <v>90</v>
      </c>
      <c r="B395" s="2">
        <v>72</v>
      </c>
      <c r="C395" s="2">
        <v>86</v>
      </c>
      <c r="D395" s="2">
        <v>85</v>
      </c>
    </row>
    <row r="396" spans="1:18" s="1" customFormat="1" ht="12.75" x14ac:dyDescent="0.2">
      <c r="A396" s="7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</row>
    <row r="397" spans="1:18" s="1" customFormat="1" ht="12" x14ac:dyDescent="0.15">
      <c r="A397" s="3" t="s">
        <v>536</v>
      </c>
      <c r="B397" s="4" t="s">
        <v>2</v>
      </c>
      <c r="C397" s="4">
        <v>21</v>
      </c>
      <c r="D397" s="4" t="s">
        <v>3</v>
      </c>
      <c r="E397" s="18" t="s">
        <v>462</v>
      </c>
      <c r="F397" s="4" t="s">
        <v>5</v>
      </c>
      <c r="G397" s="6">
        <f>(A399*A400+B399*B400+C399*C400+D399*D400+E399*E400+F399*F400+G399*G400+H399*H400)/C397</f>
        <v>93.142857142857139</v>
      </c>
      <c r="H397" s="4"/>
      <c r="I397" s="4"/>
      <c r="J397" s="4"/>
      <c r="K397" s="4"/>
      <c r="L397" s="4"/>
      <c r="M397" s="4"/>
    </row>
    <row r="398" spans="1:18" s="1" customFormat="1" x14ac:dyDescent="0.15">
      <c r="A398" s="37" t="s">
        <v>537</v>
      </c>
      <c r="B398" s="37" t="s">
        <v>538</v>
      </c>
      <c r="C398" s="37" t="s">
        <v>539</v>
      </c>
      <c r="D398" s="37" t="s">
        <v>540</v>
      </c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</row>
    <row r="399" spans="1:18" s="4" customFormat="1" x14ac:dyDescent="0.2">
      <c r="A399" s="37">
        <v>3</v>
      </c>
      <c r="B399" s="37">
        <v>6</v>
      </c>
      <c r="C399" s="37">
        <v>6</v>
      </c>
      <c r="D399" s="37">
        <v>6</v>
      </c>
      <c r="H399" s="7"/>
      <c r="N399" s="7"/>
      <c r="R399" s="1"/>
    </row>
    <row r="400" spans="1:18" s="2" customFormat="1" ht="12.75" x14ac:dyDescent="0.2">
      <c r="A400" s="8">
        <v>78</v>
      </c>
      <c r="B400" s="2">
        <v>95</v>
      </c>
      <c r="C400" s="2">
        <v>95</v>
      </c>
      <c r="D400" s="2">
        <v>97</v>
      </c>
    </row>
    <row r="401" spans="1:18" s="1" customFormat="1" ht="12.75" x14ac:dyDescent="0.2">
      <c r="A401" s="7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</row>
    <row r="402" spans="1:18" s="1" customFormat="1" ht="12" x14ac:dyDescent="0.15">
      <c r="A402" s="3" t="s">
        <v>541</v>
      </c>
      <c r="B402" s="4" t="s">
        <v>2</v>
      </c>
      <c r="C402" s="4">
        <v>21</v>
      </c>
      <c r="D402" s="4" t="s">
        <v>3</v>
      </c>
      <c r="E402" s="18" t="s">
        <v>542</v>
      </c>
      <c r="F402" s="4" t="s">
        <v>5</v>
      </c>
      <c r="G402" s="6">
        <f>(A404*A405+B404*B405+C404*C405+D404*D405+E404*E405+F404*F405+G404*G405+H404*H405+I404*I405)/C402</f>
        <v>74.80952380952381</v>
      </c>
      <c r="H402" s="4"/>
      <c r="I402" s="4"/>
      <c r="J402" s="4"/>
      <c r="K402" s="4"/>
      <c r="L402" s="4"/>
      <c r="M402" s="4"/>
    </row>
    <row r="403" spans="1:18" s="1" customFormat="1" x14ac:dyDescent="0.15">
      <c r="A403" s="37" t="s">
        <v>543</v>
      </c>
      <c r="B403" s="37" t="s">
        <v>544</v>
      </c>
      <c r="C403" s="37" t="s">
        <v>545</v>
      </c>
      <c r="D403" s="37" t="s">
        <v>546</v>
      </c>
      <c r="E403" s="37" t="s">
        <v>547</v>
      </c>
      <c r="F403" s="4"/>
      <c r="G403" s="4"/>
      <c r="H403" s="4"/>
      <c r="I403" s="4"/>
      <c r="J403" s="4"/>
      <c r="K403" s="4"/>
      <c r="L403" s="4"/>
      <c r="M403" s="4"/>
    </row>
    <row r="404" spans="1:18" s="1" customFormat="1" x14ac:dyDescent="0.15">
      <c r="A404" s="37">
        <v>6</v>
      </c>
      <c r="B404" s="37">
        <v>6</v>
      </c>
      <c r="C404" s="37">
        <v>6</v>
      </c>
      <c r="D404" s="37">
        <v>2</v>
      </c>
      <c r="E404" s="37">
        <v>1</v>
      </c>
      <c r="F404" s="4"/>
      <c r="G404" s="4"/>
      <c r="H404" s="4"/>
      <c r="I404" s="4"/>
      <c r="J404" s="4"/>
      <c r="K404" s="4"/>
      <c r="L404" s="4"/>
      <c r="M404" s="4"/>
    </row>
    <row r="405" spans="1:18" s="2" customFormat="1" ht="12.75" x14ac:dyDescent="0.2">
      <c r="A405" s="8">
        <v>73</v>
      </c>
      <c r="B405" s="2">
        <v>62</v>
      </c>
      <c r="C405" s="2">
        <v>79</v>
      </c>
      <c r="D405" s="2">
        <v>98</v>
      </c>
      <c r="E405" s="2">
        <v>91</v>
      </c>
    </row>
    <row r="406" spans="1:18" s="1" customFormat="1" ht="12.75" x14ac:dyDescent="0.2">
      <c r="A406" s="7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</row>
    <row r="407" spans="1:18" s="1" customFormat="1" ht="12" x14ac:dyDescent="0.15">
      <c r="A407" s="3" t="s">
        <v>548</v>
      </c>
      <c r="B407" s="4" t="s">
        <v>2</v>
      </c>
      <c r="C407" s="4">
        <v>26</v>
      </c>
      <c r="D407" s="4" t="s">
        <v>3</v>
      </c>
      <c r="E407" s="18" t="s">
        <v>542</v>
      </c>
      <c r="F407" s="4" t="s">
        <v>5</v>
      </c>
      <c r="G407" s="6">
        <f>(A409*A410+B409*B410+C409*C410+D409*D410+E409*E410+F409*F410+G409*G410+H409*H410)/C407</f>
        <v>81.384615384615387</v>
      </c>
      <c r="H407" s="4"/>
      <c r="I407" s="4"/>
      <c r="J407" s="4"/>
      <c r="K407" s="4"/>
      <c r="L407" s="4"/>
      <c r="M407" s="4"/>
    </row>
    <row r="408" spans="1:18" s="1" customFormat="1" x14ac:dyDescent="0.15">
      <c r="A408" s="37" t="s">
        <v>549</v>
      </c>
      <c r="B408" s="37" t="s">
        <v>550</v>
      </c>
      <c r="C408" s="37" t="s">
        <v>551</v>
      </c>
      <c r="D408" s="37" t="s">
        <v>552</v>
      </c>
      <c r="E408" s="37" t="s">
        <v>553</v>
      </c>
      <c r="F408" s="4"/>
      <c r="G408" s="4"/>
      <c r="H408" s="4"/>
      <c r="I408" s="4"/>
      <c r="J408" s="4"/>
      <c r="K408" s="4"/>
      <c r="L408" s="4"/>
      <c r="M408" s="4"/>
    </row>
    <row r="409" spans="1:18" s="1" customFormat="1" ht="12" customHeight="1" x14ac:dyDescent="0.15">
      <c r="A409" s="37">
        <v>5</v>
      </c>
      <c r="B409" s="37">
        <v>6</v>
      </c>
      <c r="C409" s="37">
        <v>4</v>
      </c>
      <c r="D409" s="37">
        <v>6</v>
      </c>
      <c r="E409" s="37">
        <v>5</v>
      </c>
      <c r="F409" s="4"/>
      <c r="G409" s="4"/>
      <c r="H409" s="4"/>
      <c r="I409" s="4"/>
      <c r="J409" s="4"/>
      <c r="K409" s="4"/>
      <c r="L409" s="4"/>
      <c r="M409" s="4"/>
    </row>
    <row r="410" spans="1:18" s="2" customFormat="1" ht="12.75" x14ac:dyDescent="0.2">
      <c r="A410" s="8">
        <v>77</v>
      </c>
      <c r="B410" s="2">
        <v>83</v>
      </c>
      <c r="C410" s="2">
        <v>76</v>
      </c>
      <c r="D410" s="2">
        <v>74</v>
      </c>
      <c r="E410" s="2">
        <v>97</v>
      </c>
    </row>
    <row r="411" spans="1:18" s="1" customFormat="1" ht="12.75" x14ac:dyDescent="0.2">
      <c r="A411" s="24"/>
    </row>
    <row r="412" spans="1:18" s="1" customFormat="1" ht="12" x14ac:dyDescent="0.15">
      <c r="A412" s="3" t="s">
        <v>554</v>
      </c>
      <c r="B412" s="4" t="s">
        <v>2</v>
      </c>
      <c r="C412" s="4">
        <v>33</v>
      </c>
      <c r="D412" s="4" t="s">
        <v>3</v>
      </c>
      <c r="E412" s="18" t="s">
        <v>555</v>
      </c>
      <c r="F412" s="4" t="s">
        <v>5</v>
      </c>
      <c r="G412" s="6">
        <f>(A414*A415+B414*B415+C414*C415+D414*D415+E414*E415+F414*F415+G414*G415+H414*H415)/C412</f>
        <v>85.606060606060609</v>
      </c>
      <c r="H412" s="4"/>
      <c r="I412" s="4"/>
    </row>
    <row r="413" spans="1:18" s="1" customFormat="1" x14ac:dyDescent="0.15">
      <c r="A413" s="37" t="s">
        <v>556</v>
      </c>
      <c r="B413" s="37" t="s">
        <v>557</v>
      </c>
      <c r="C413" s="37" t="s">
        <v>558</v>
      </c>
      <c r="D413" s="37" t="s">
        <v>559</v>
      </c>
      <c r="E413" s="37" t="s">
        <v>560</v>
      </c>
      <c r="F413" s="37" t="s">
        <v>561</v>
      </c>
      <c r="G413" s="37" t="s">
        <v>562</v>
      </c>
      <c r="Q413" s="4"/>
      <c r="R413" s="4"/>
    </row>
    <row r="414" spans="1:18" s="1" customFormat="1" x14ac:dyDescent="0.2">
      <c r="A414" s="37">
        <v>5</v>
      </c>
      <c r="B414" s="37">
        <v>6</v>
      </c>
      <c r="C414" s="37">
        <v>6</v>
      </c>
      <c r="D414" s="37">
        <v>6</v>
      </c>
      <c r="E414" s="37">
        <v>3</v>
      </c>
      <c r="F414" s="37">
        <v>6</v>
      </c>
      <c r="G414" s="37">
        <v>1</v>
      </c>
      <c r="H414" s="4"/>
      <c r="Q414" s="7"/>
      <c r="R414" s="4"/>
    </row>
    <row r="415" spans="1:18" s="2" customFormat="1" ht="12.75" x14ac:dyDescent="0.2">
      <c r="A415" s="8">
        <v>96</v>
      </c>
      <c r="B415" s="2">
        <v>88</v>
      </c>
      <c r="C415" s="2">
        <v>94</v>
      </c>
      <c r="D415" s="2">
        <v>86</v>
      </c>
      <c r="E415" s="2">
        <v>65</v>
      </c>
      <c r="F415" s="2">
        <v>74</v>
      </c>
      <c r="G415" s="2">
        <v>98</v>
      </c>
    </row>
    <row r="416" spans="1:18" s="1" customFormat="1" ht="12.75" x14ac:dyDescent="0.2">
      <c r="A416" s="7"/>
      <c r="B416" s="4"/>
      <c r="C416" s="4"/>
      <c r="D416" s="4"/>
      <c r="E416" s="4"/>
      <c r="F416" s="4"/>
      <c r="G416" s="4"/>
      <c r="H416" s="4"/>
      <c r="I416" s="4"/>
    </row>
    <row r="417" spans="1:13" s="1" customFormat="1" ht="12" x14ac:dyDescent="0.15">
      <c r="A417" s="3" t="s">
        <v>563</v>
      </c>
      <c r="B417" s="4" t="s">
        <v>2</v>
      </c>
      <c r="C417" s="4">
        <v>32</v>
      </c>
      <c r="D417" s="4" t="s">
        <v>3</v>
      </c>
      <c r="E417" s="18" t="s">
        <v>555</v>
      </c>
      <c r="F417" s="4" t="s">
        <v>5</v>
      </c>
      <c r="G417" s="6">
        <f>(A419*A420+B419*B420+C419*C420+D419*D420+E419*E420+F419*F420+G419*G420+H419*H420+I419*I420)/C417</f>
        <v>79.84375</v>
      </c>
      <c r="H417" s="4"/>
      <c r="I417" s="4"/>
      <c r="J417" s="4"/>
      <c r="K417" s="4"/>
      <c r="L417" s="4"/>
      <c r="M417" s="4"/>
    </row>
    <row r="418" spans="1:13" s="1" customFormat="1" x14ac:dyDescent="0.15">
      <c r="A418" s="37" t="s">
        <v>564</v>
      </c>
      <c r="B418" s="37" t="s">
        <v>565</v>
      </c>
      <c r="C418" s="37" t="s">
        <v>566</v>
      </c>
      <c r="D418" s="37" t="s">
        <v>567</v>
      </c>
      <c r="E418" s="37" t="s">
        <v>568</v>
      </c>
      <c r="F418" s="37" t="s">
        <v>562</v>
      </c>
      <c r="I418" s="4"/>
      <c r="J418" s="4"/>
      <c r="K418" s="4"/>
      <c r="L418" s="4"/>
      <c r="M418" s="4"/>
    </row>
    <row r="419" spans="1:13" s="1" customFormat="1" x14ac:dyDescent="0.15">
      <c r="A419" s="37">
        <v>6</v>
      </c>
      <c r="B419" s="37">
        <v>5</v>
      </c>
      <c r="C419" s="37">
        <v>5</v>
      </c>
      <c r="D419" s="37">
        <v>5</v>
      </c>
      <c r="E419" s="37">
        <v>6</v>
      </c>
      <c r="F419" s="37">
        <v>5</v>
      </c>
      <c r="H419" s="4"/>
      <c r="I419" s="4"/>
      <c r="J419" s="4"/>
      <c r="K419" s="4"/>
      <c r="L419" s="4"/>
      <c r="M419" s="4"/>
    </row>
    <row r="420" spans="1:13" s="2" customFormat="1" ht="12" x14ac:dyDescent="0.15">
      <c r="A420" s="2">
        <v>67</v>
      </c>
      <c r="B420" s="2">
        <v>80</v>
      </c>
      <c r="C420" s="2">
        <v>89</v>
      </c>
      <c r="D420" s="2">
        <v>76</v>
      </c>
      <c r="E420" s="2">
        <v>73</v>
      </c>
      <c r="F420" s="2">
        <v>98</v>
      </c>
    </row>
    <row r="421" spans="1:13" s="1" customFormat="1" ht="12" x14ac:dyDescent="0.15"/>
    <row r="422" spans="1:13" s="1" customFormat="1" ht="12" x14ac:dyDescent="0.15">
      <c r="A422" s="3" t="s">
        <v>569</v>
      </c>
      <c r="B422" s="4" t="s">
        <v>198</v>
      </c>
      <c r="C422" s="4">
        <v>32</v>
      </c>
      <c r="D422" s="4" t="s">
        <v>3</v>
      </c>
      <c r="E422" s="18" t="s">
        <v>570</v>
      </c>
      <c r="F422" s="4" t="s">
        <v>5</v>
      </c>
      <c r="G422" s="6">
        <f>(A424*A425+B424*B425+C424*C425+D424*D425+E424*E425+F424*F425+G424*G425+H424*H425+I424*I425+J424*J425)/C422</f>
        <v>76.40625</v>
      </c>
      <c r="H422" s="4"/>
      <c r="I422" s="4"/>
      <c r="J422" s="4"/>
      <c r="K422" s="4"/>
      <c r="L422" s="4"/>
      <c r="M422" s="4"/>
    </row>
    <row r="423" spans="1:13" s="1" customFormat="1" x14ac:dyDescent="0.15">
      <c r="A423" s="37" t="s">
        <v>571</v>
      </c>
      <c r="B423" s="37" t="s">
        <v>572</v>
      </c>
      <c r="C423" s="37" t="s">
        <v>573</v>
      </c>
      <c r="D423" s="37" t="s">
        <v>574</v>
      </c>
      <c r="E423" s="37" t="s">
        <v>575</v>
      </c>
      <c r="F423" s="37" t="s">
        <v>576</v>
      </c>
      <c r="G423" s="37" t="s">
        <v>546</v>
      </c>
      <c r="H423" s="4"/>
      <c r="I423" s="4"/>
      <c r="J423" s="4"/>
      <c r="K423" s="4"/>
      <c r="L423" s="4"/>
      <c r="M423" s="4"/>
    </row>
    <row r="424" spans="1:13" s="1" customFormat="1" x14ac:dyDescent="0.15">
      <c r="A424" s="37">
        <v>5</v>
      </c>
      <c r="B424" s="37">
        <v>6</v>
      </c>
      <c r="C424" s="37">
        <v>6</v>
      </c>
      <c r="D424" s="37">
        <v>6</v>
      </c>
      <c r="E424" s="37">
        <v>4</v>
      </c>
      <c r="F424" s="37">
        <v>2</v>
      </c>
      <c r="G424" s="37">
        <v>3</v>
      </c>
      <c r="H424" s="4"/>
      <c r="I424" s="4"/>
      <c r="J424" s="4"/>
      <c r="K424" s="4"/>
      <c r="L424" s="4"/>
      <c r="M424" s="4"/>
    </row>
    <row r="425" spans="1:13" s="2" customFormat="1" ht="12.75" x14ac:dyDescent="0.2">
      <c r="A425" s="8">
        <v>81</v>
      </c>
      <c r="B425" s="2">
        <v>83</v>
      </c>
      <c r="C425" s="2">
        <v>70</v>
      </c>
      <c r="D425" s="2">
        <v>46</v>
      </c>
      <c r="E425" s="2">
        <v>90</v>
      </c>
      <c r="F425" s="2">
        <v>96</v>
      </c>
      <c r="G425" s="2">
        <v>98</v>
      </c>
    </row>
    <row r="426" spans="1:13" s="1" customFormat="1" ht="12" x14ac:dyDescent="0.15"/>
    <row r="427" spans="1:13" s="1" customFormat="1" ht="12" x14ac:dyDescent="0.15">
      <c r="A427" s="3" t="s">
        <v>577</v>
      </c>
      <c r="B427" s="4" t="s">
        <v>198</v>
      </c>
      <c r="C427" s="4">
        <v>35</v>
      </c>
      <c r="D427" s="4" t="s">
        <v>3</v>
      </c>
      <c r="E427" s="18" t="s">
        <v>578</v>
      </c>
      <c r="F427" s="4" t="s">
        <v>5</v>
      </c>
      <c r="G427" s="6">
        <f>(A429*A430+B429*B430+C429*C430+D429*D430+E429*E430+F429*F430+G429*G430+H429*H430)/C427</f>
        <v>89.342857142857142</v>
      </c>
      <c r="H427" s="4"/>
      <c r="I427" s="4"/>
      <c r="J427" s="4"/>
      <c r="K427" s="4"/>
      <c r="L427" s="4"/>
      <c r="M427" s="4"/>
    </row>
    <row r="428" spans="1:13" s="1" customFormat="1" x14ac:dyDescent="0.15">
      <c r="A428" s="37" t="s">
        <v>579</v>
      </c>
      <c r="B428" s="37" t="s">
        <v>580</v>
      </c>
      <c r="C428" s="37" t="s">
        <v>581</v>
      </c>
      <c r="D428" s="37" t="s">
        <v>582</v>
      </c>
      <c r="E428" s="37" t="s">
        <v>583</v>
      </c>
      <c r="F428" s="37" t="s">
        <v>584</v>
      </c>
      <c r="G428" s="4"/>
      <c r="H428" s="4"/>
      <c r="I428" s="4"/>
      <c r="J428" s="4"/>
      <c r="K428" s="4"/>
      <c r="L428" s="4"/>
      <c r="M428" s="4"/>
    </row>
    <row r="429" spans="1:13" s="1" customFormat="1" x14ac:dyDescent="0.15">
      <c r="A429" s="37">
        <v>5</v>
      </c>
      <c r="B429" s="37">
        <v>6</v>
      </c>
      <c r="C429" s="37">
        <v>6</v>
      </c>
      <c r="D429" s="37">
        <v>6</v>
      </c>
      <c r="E429" s="37">
        <v>6</v>
      </c>
      <c r="F429" s="37">
        <v>6</v>
      </c>
      <c r="G429" s="4"/>
      <c r="H429" s="4"/>
      <c r="I429" s="4"/>
      <c r="J429" s="4"/>
      <c r="K429" s="4"/>
      <c r="L429" s="4"/>
      <c r="M429" s="4"/>
    </row>
    <row r="430" spans="1:13" s="2" customFormat="1" ht="12" x14ac:dyDescent="0.15">
      <c r="A430" s="2">
        <v>71</v>
      </c>
      <c r="B430" s="2">
        <v>92</v>
      </c>
      <c r="C430" s="2">
        <v>87</v>
      </c>
      <c r="D430" s="2">
        <v>90</v>
      </c>
      <c r="E430" s="2">
        <v>98</v>
      </c>
      <c r="F430" s="2">
        <v>95</v>
      </c>
    </row>
    <row r="431" spans="1:13" s="1" customFormat="1" ht="12" x14ac:dyDescent="0.15"/>
    <row r="432" spans="1:13" s="1" customFormat="1" ht="12.75" x14ac:dyDescent="0.2">
      <c r="A432" s="3" t="s">
        <v>585</v>
      </c>
      <c r="B432" s="4" t="s">
        <v>198</v>
      </c>
      <c r="C432" s="4">
        <v>27</v>
      </c>
      <c r="D432" s="4" t="s">
        <v>3</v>
      </c>
      <c r="E432" s="18" t="s">
        <v>578</v>
      </c>
      <c r="F432" s="4" t="s">
        <v>5</v>
      </c>
      <c r="G432" s="6">
        <f>(A434*A435+B434*B435+C434*C435+D434*D435+E434*E435+F434*F435+G434*G435+H434*H435+I434*I435)/C432</f>
        <v>75.666666666666671</v>
      </c>
      <c r="H432" s="7"/>
      <c r="I432" s="4"/>
      <c r="J432" s="4"/>
      <c r="K432" s="4"/>
      <c r="L432" s="4"/>
      <c r="M432" s="4"/>
    </row>
    <row r="433" spans="1:23" s="1" customFormat="1" x14ac:dyDescent="0.15">
      <c r="A433" s="37" t="s">
        <v>586</v>
      </c>
      <c r="B433" s="37" t="s">
        <v>587</v>
      </c>
      <c r="C433" s="37" t="s">
        <v>588</v>
      </c>
      <c r="D433" s="37" t="s">
        <v>589</v>
      </c>
      <c r="E433" s="37" t="s">
        <v>590</v>
      </c>
      <c r="F433" s="4"/>
      <c r="G433" s="4"/>
      <c r="H433" s="4"/>
      <c r="I433" s="4"/>
      <c r="J433" s="4"/>
      <c r="K433" s="4"/>
      <c r="L433" s="4"/>
      <c r="M433" s="4"/>
      <c r="N433" s="4"/>
    </row>
    <row r="434" spans="1:23" s="1" customFormat="1" x14ac:dyDescent="0.15">
      <c r="A434" s="37">
        <v>4</v>
      </c>
      <c r="B434" s="37">
        <v>6</v>
      </c>
      <c r="C434" s="37">
        <v>6</v>
      </c>
      <c r="D434" s="37">
        <v>6</v>
      </c>
      <c r="E434" s="37">
        <v>5</v>
      </c>
      <c r="F434" s="4"/>
      <c r="G434" s="4"/>
      <c r="H434" s="4"/>
      <c r="I434" s="4"/>
      <c r="J434" s="4"/>
      <c r="K434" s="4"/>
      <c r="L434" s="4"/>
      <c r="M434" s="4"/>
      <c r="N434" s="4"/>
    </row>
    <row r="435" spans="1:23" s="2" customFormat="1" ht="12.75" x14ac:dyDescent="0.2">
      <c r="A435" s="2">
        <v>71</v>
      </c>
      <c r="B435" s="2">
        <v>69</v>
      </c>
      <c r="C435" s="2">
        <v>66</v>
      </c>
      <c r="D435" s="2">
        <v>89</v>
      </c>
      <c r="E435" s="2">
        <v>83</v>
      </c>
      <c r="H435" s="8"/>
      <c r="L435" s="8"/>
    </row>
    <row r="436" spans="1:23" s="1" customFormat="1" ht="12" x14ac:dyDescent="0.15">
      <c r="H436" s="4"/>
      <c r="I436" s="4"/>
      <c r="J436" s="4"/>
      <c r="K436" s="4"/>
      <c r="L436" s="4"/>
      <c r="M436" s="4"/>
    </row>
    <row r="437" spans="1:23" s="1" customFormat="1" ht="12" x14ac:dyDescent="0.15">
      <c r="A437" s="3" t="s">
        <v>591</v>
      </c>
      <c r="B437" s="4" t="s">
        <v>198</v>
      </c>
      <c r="C437" s="4">
        <v>37</v>
      </c>
      <c r="D437" s="4" t="s">
        <v>3</v>
      </c>
      <c r="E437" s="18" t="s">
        <v>592</v>
      </c>
      <c r="F437" s="4" t="s">
        <v>5</v>
      </c>
      <c r="G437" s="6">
        <f>(A439*A440+B439*B440+C439*C440+D439*D440+E439*E440+F439*F440+G439*G440+H439*H440+I439*I440)/C437</f>
        <v>79.243243243243242</v>
      </c>
      <c r="H437" s="4"/>
      <c r="I437" s="4"/>
      <c r="J437" s="4"/>
      <c r="K437" s="4"/>
      <c r="L437" s="4"/>
      <c r="M437" s="4"/>
    </row>
    <row r="438" spans="1:23" s="1" customFormat="1" x14ac:dyDescent="0.15">
      <c r="A438" s="37" t="s">
        <v>593</v>
      </c>
      <c r="B438" s="37" t="s">
        <v>594</v>
      </c>
      <c r="C438" s="37" t="s">
        <v>595</v>
      </c>
      <c r="D438" s="37" t="s">
        <v>596</v>
      </c>
      <c r="E438" s="37" t="s">
        <v>597</v>
      </c>
      <c r="F438" s="37" t="s">
        <v>598</v>
      </c>
      <c r="G438" s="37" t="s">
        <v>599</v>
      </c>
      <c r="H438" s="4"/>
      <c r="I438" s="4"/>
      <c r="J438" s="4"/>
      <c r="K438" s="4"/>
      <c r="L438" s="4"/>
    </row>
    <row r="439" spans="1:23" s="1" customFormat="1" x14ac:dyDescent="0.15">
      <c r="A439" s="37">
        <v>6</v>
      </c>
      <c r="B439" s="37">
        <v>6</v>
      </c>
      <c r="C439" s="37">
        <v>3</v>
      </c>
      <c r="D439" s="37">
        <v>6</v>
      </c>
      <c r="E439" s="37">
        <v>6</v>
      </c>
      <c r="F439" s="37">
        <v>6</v>
      </c>
      <c r="G439" s="37">
        <v>4</v>
      </c>
      <c r="H439" s="4"/>
      <c r="I439" s="4"/>
      <c r="J439" s="4"/>
      <c r="K439" s="4"/>
      <c r="L439" s="4"/>
    </row>
    <row r="440" spans="1:23" s="2" customFormat="1" ht="12" x14ac:dyDescent="0.15">
      <c r="A440" s="2">
        <v>75</v>
      </c>
      <c r="B440" s="2">
        <v>62</v>
      </c>
      <c r="C440" s="2">
        <v>76</v>
      </c>
      <c r="D440" s="2">
        <v>77</v>
      </c>
      <c r="E440" s="2">
        <v>84</v>
      </c>
      <c r="F440" s="2">
        <v>90</v>
      </c>
      <c r="G440" s="2">
        <v>94</v>
      </c>
    </row>
    <row r="441" spans="1:23" s="1" customFormat="1" ht="12.75" x14ac:dyDescent="0.2">
      <c r="A441" s="7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</row>
    <row r="442" spans="1:23" s="1" customFormat="1" ht="12" x14ac:dyDescent="0.15">
      <c r="A442" s="3" t="s">
        <v>600</v>
      </c>
      <c r="B442" s="4" t="s">
        <v>198</v>
      </c>
      <c r="C442" s="4">
        <v>32</v>
      </c>
      <c r="D442" s="4" t="s">
        <v>3</v>
      </c>
      <c r="E442" s="18" t="s">
        <v>592</v>
      </c>
      <c r="F442" s="4" t="s">
        <v>5</v>
      </c>
      <c r="G442" s="6">
        <f>(A444*A445+B444*B445+C444*C445+D444*D445+E444*E445+F444*F445+G444*G445+H444*H445)/C442</f>
        <v>86.90625</v>
      </c>
    </row>
    <row r="443" spans="1:23" s="1" customFormat="1" x14ac:dyDescent="0.15">
      <c r="A443" s="37" t="s">
        <v>601</v>
      </c>
      <c r="B443" s="37" t="s">
        <v>602</v>
      </c>
      <c r="C443" s="37" t="s">
        <v>603</v>
      </c>
      <c r="D443" s="37" t="s">
        <v>604</v>
      </c>
      <c r="E443" s="37" t="s">
        <v>605</v>
      </c>
      <c r="F443" s="37" t="s">
        <v>606</v>
      </c>
      <c r="G443" s="37" t="s">
        <v>599</v>
      </c>
    </row>
    <row r="444" spans="1:23" s="1" customFormat="1" x14ac:dyDescent="0.15">
      <c r="A444" s="37">
        <v>6</v>
      </c>
      <c r="B444" s="37">
        <v>2</v>
      </c>
      <c r="C444" s="37">
        <v>6</v>
      </c>
      <c r="D444" s="37">
        <v>6</v>
      </c>
      <c r="E444" s="37">
        <v>5</v>
      </c>
      <c r="F444" s="37">
        <v>6</v>
      </c>
      <c r="G444" s="37">
        <v>1</v>
      </c>
    </row>
    <row r="445" spans="1:23" s="2" customFormat="1" ht="12" x14ac:dyDescent="0.15">
      <c r="A445" s="2">
        <v>73</v>
      </c>
      <c r="B445" s="2">
        <v>71</v>
      </c>
      <c r="C445" s="2">
        <v>87</v>
      </c>
      <c r="D445" s="2">
        <v>96</v>
      </c>
      <c r="E445" s="2">
        <v>89</v>
      </c>
      <c r="F445" s="2">
        <v>94</v>
      </c>
      <c r="G445" s="2">
        <v>94</v>
      </c>
    </row>
    <row r="446" spans="1:23" s="1" customFormat="1" ht="12" x14ac:dyDescent="0.15"/>
    <row r="447" spans="1:23" s="1" customFormat="1" ht="12" x14ac:dyDescent="0.15">
      <c r="A447" s="3" t="s">
        <v>607</v>
      </c>
      <c r="B447" s="4" t="s">
        <v>198</v>
      </c>
      <c r="C447" s="4">
        <v>23</v>
      </c>
      <c r="D447" s="4" t="s">
        <v>3</v>
      </c>
      <c r="E447" s="31" t="s">
        <v>608</v>
      </c>
      <c r="F447" s="4" t="s">
        <v>5</v>
      </c>
      <c r="G447" s="6">
        <f>(A449*A450+B449*B450+C449*C450+D449*D450+E449*E450+F449*F450+G449*G450+H449*H450+I449*I450)/C447</f>
        <v>89.478260869565219</v>
      </c>
    </row>
    <row r="448" spans="1:23" s="1" customFormat="1" x14ac:dyDescent="0.15">
      <c r="A448" s="37" t="s">
        <v>609</v>
      </c>
      <c r="B448" s="37" t="s">
        <v>610</v>
      </c>
      <c r="C448" s="37" t="s">
        <v>611</v>
      </c>
      <c r="D448" s="37" t="s">
        <v>612</v>
      </c>
      <c r="E448" s="37" t="s">
        <v>605</v>
      </c>
      <c r="F448" s="4"/>
      <c r="G448" s="4"/>
      <c r="H448" s="4"/>
      <c r="I448" s="4"/>
      <c r="J448" s="4"/>
      <c r="K448" s="4"/>
      <c r="Q448" s="4"/>
      <c r="R448" s="4"/>
      <c r="S448" s="4"/>
      <c r="T448" s="4"/>
      <c r="U448" s="4"/>
      <c r="V448" s="4"/>
      <c r="W448" s="4"/>
    </row>
    <row r="449" spans="1:23" s="1" customFormat="1" x14ac:dyDescent="0.2">
      <c r="A449" s="37">
        <v>6</v>
      </c>
      <c r="B449" s="37">
        <v>5</v>
      </c>
      <c r="C449" s="37">
        <v>5</v>
      </c>
      <c r="D449" s="37">
        <v>6</v>
      </c>
      <c r="E449" s="37">
        <v>1</v>
      </c>
      <c r="F449" s="4"/>
      <c r="Q449" s="7"/>
      <c r="R449" s="4"/>
      <c r="S449" s="4"/>
      <c r="T449" s="4"/>
      <c r="U449" s="4"/>
      <c r="V449" s="4"/>
      <c r="W449" s="4"/>
    </row>
    <row r="450" spans="1:23" s="2" customFormat="1" ht="12.75" x14ac:dyDescent="0.2">
      <c r="A450" s="8">
        <v>86</v>
      </c>
      <c r="B450" s="2">
        <v>85</v>
      </c>
      <c r="C450" s="2">
        <v>88</v>
      </c>
      <c r="D450" s="2">
        <v>98</v>
      </c>
      <c r="E450" s="2">
        <v>89</v>
      </c>
      <c r="Q450" s="8"/>
    </row>
    <row r="451" spans="1:23" s="1" customFormat="1" ht="12.75" x14ac:dyDescent="0.2">
      <c r="A451" s="24"/>
      <c r="Q451" s="24"/>
    </row>
    <row r="452" spans="1:23" s="1" customFormat="1" ht="12.75" x14ac:dyDescent="0.2">
      <c r="A452" s="3" t="s">
        <v>613</v>
      </c>
      <c r="B452" s="4" t="s">
        <v>198</v>
      </c>
      <c r="C452" s="4">
        <v>29</v>
      </c>
      <c r="D452" s="4" t="s">
        <v>3</v>
      </c>
      <c r="E452" s="31" t="s">
        <v>614</v>
      </c>
      <c r="F452" s="4" t="s">
        <v>5</v>
      </c>
      <c r="G452" s="6">
        <f>(A454*A455+B454*B455+C454*C455+D454*D455+E454*E455+F454*F455+G454*G455+H454*H455+I454*I455)/C452</f>
        <v>75.793103448275858</v>
      </c>
      <c r="Q452" s="24"/>
    </row>
    <row r="453" spans="1:23" s="1" customFormat="1" x14ac:dyDescent="0.2">
      <c r="A453" s="37" t="s">
        <v>530</v>
      </c>
      <c r="B453" s="37" t="s">
        <v>531</v>
      </c>
      <c r="C453" s="37" t="s">
        <v>532</v>
      </c>
      <c r="D453" s="37" t="s">
        <v>533</v>
      </c>
      <c r="E453" s="37" t="s">
        <v>534</v>
      </c>
      <c r="F453" s="37" t="s">
        <v>535</v>
      </c>
      <c r="Q453" s="24"/>
    </row>
    <row r="454" spans="1:23" s="1" customFormat="1" x14ac:dyDescent="0.2">
      <c r="A454" s="37">
        <v>5</v>
      </c>
      <c r="B454" s="37">
        <v>5</v>
      </c>
      <c r="C454" s="37">
        <v>3</v>
      </c>
      <c r="D454" s="37">
        <v>4</v>
      </c>
      <c r="E454" s="37">
        <v>6</v>
      </c>
      <c r="F454" s="37">
        <v>6</v>
      </c>
      <c r="Q454" s="24"/>
    </row>
    <row r="455" spans="1:23" s="2" customFormat="1" ht="12.75" x14ac:dyDescent="0.2">
      <c r="A455" s="8">
        <v>76</v>
      </c>
      <c r="B455" s="2">
        <v>87</v>
      </c>
      <c r="C455" s="2">
        <v>61</v>
      </c>
      <c r="D455" s="2">
        <v>30</v>
      </c>
      <c r="E455" s="2">
        <v>91</v>
      </c>
      <c r="F455" s="2">
        <v>89</v>
      </c>
      <c r="Q455" s="8"/>
    </row>
    <row r="456" spans="1:23" s="1" customFormat="1" ht="12.75" x14ac:dyDescent="0.2">
      <c r="A456" s="24"/>
      <c r="Q456" s="24"/>
    </row>
    <row r="457" spans="1:23" s="1" customFormat="1" ht="12.75" x14ac:dyDescent="0.2">
      <c r="A457" s="3" t="s">
        <v>615</v>
      </c>
      <c r="B457" s="4" t="s">
        <v>198</v>
      </c>
      <c r="C457" s="4">
        <v>24</v>
      </c>
      <c r="D457" s="4" t="s">
        <v>3</v>
      </c>
      <c r="E457" s="31" t="s">
        <v>616</v>
      </c>
      <c r="F457" s="4" t="s">
        <v>5</v>
      </c>
      <c r="G457" s="6">
        <f>(A459*A460+B459*B460+C459*C460+D459*D460+E459*E460+F459*F460+G459*G460+H459*H460+I459*I460+J459*J460)/C457</f>
        <v>92</v>
      </c>
      <c r="Q457" s="24"/>
    </row>
    <row r="458" spans="1:23" s="1" customFormat="1" x14ac:dyDescent="0.2">
      <c r="A458" s="37" t="s">
        <v>617</v>
      </c>
      <c r="B458" s="37" t="s">
        <v>618</v>
      </c>
      <c r="C458" s="37" t="s">
        <v>619</v>
      </c>
      <c r="D458" s="37" t="s">
        <v>620</v>
      </c>
      <c r="Q458" s="24"/>
    </row>
    <row r="459" spans="1:23" s="1" customFormat="1" x14ac:dyDescent="0.2">
      <c r="A459" s="37">
        <v>6</v>
      </c>
      <c r="B459" s="37">
        <v>6</v>
      </c>
      <c r="C459" s="37">
        <v>6</v>
      </c>
      <c r="D459" s="37">
        <v>6</v>
      </c>
      <c r="E459" s="24"/>
      <c r="Q459" s="24"/>
    </row>
    <row r="460" spans="1:23" s="2" customFormat="1" ht="12.75" x14ac:dyDescent="0.2">
      <c r="A460" s="8">
        <v>95</v>
      </c>
      <c r="B460" s="2">
        <v>94</v>
      </c>
      <c r="C460" s="2">
        <v>81</v>
      </c>
      <c r="D460" s="2">
        <v>98</v>
      </c>
      <c r="Q460" s="8"/>
    </row>
    <row r="461" spans="1:23" s="1" customFormat="1" ht="12.75" x14ac:dyDescent="0.2">
      <c r="A461" s="24"/>
      <c r="Q461" s="24"/>
    </row>
    <row r="462" spans="1:23" s="1" customFormat="1" ht="12.75" x14ac:dyDescent="0.2">
      <c r="A462" s="3" t="s">
        <v>621</v>
      </c>
      <c r="B462" s="4" t="s">
        <v>198</v>
      </c>
      <c r="C462" s="4">
        <v>37</v>
      </c>
      <c r="D462" s="4" t="s">
        <v>3</v>
      </c>
      <c r="E462" s="31" t="s">
        <v>622</v>
      </c>
      <c r="F462" s="4" t="s">
        <v>5</v>
      </c>
      <c r="G462" s="6">
        <f>(A464*A465+B464*B465+C464*C465+D464*D465+E464*E465+F464*F465+G464*G465+H464*H465+I464*I465)/C462</f>
        <v>92.621621621621628</v>
      </c>
      <c r="Q462" s="24"/>
    </row>
    <row r="463" spans="1:23" s="1" customFormat="1" x14ac:dyDescent="0.2">
      <c r="A463" s="37" t="s">
        <v>623</v>
      </c>
      <c r="B463" s="37" t="s">
        <v>624</v>
      </c>
      <c r="C463" s="37" t="s">
        <v>625</v>
      </c>
      <c r="D463" s="37" t="s">
        <v>626</v>
      </c>
      <c r="E463" s="37" t="s">
        <v>627</v>
      </c>
      <c r="F463" s="37" t="s">
        <v>628</v>
      </c>
      <c r="G463" s="37" t="s">
        <v>629</v>
      </c>
      <c r="Q463" s="24"/>
    </row>
    <row r="464" spans="1:23" s="1" customFormat="1" x14ac:dyDescent="0.2">
      <c r="A464" s="37">
        <v>6</v>
      </c>
      <c r="B464" s="37">
        <v>6</v>
      </c>
      <c r="C464" s="37">
        <v>1</v>
      </c>
      <c r="D464" s="37">
        <v>6</v>
      </c>
      <c r="E464" s="37">
        <v>6</v>
      </c>
      <c r="F464" s="37">
        <v>6</v>
      </c>
      <c r="G464" s="37">
        <v>6</v>
      </c>
      <c r="Q464" s="24"/>
    </row>
    <row r="465" spans="1:17" s="2" customFormat="1" ht="12.75" x14ac:dyDescent="0.2">
      <c r="A465" s="8">
        <v>88</v>
      </c>
      <c r="B465" s="2">
        <v>90</v>
      </c>
      <c r="C465" s="2">
        <v>97</v>
      </c>
      <c r="D465" s="2">
        <v>96</v>
      </c>
      <c r="E465" s="2">
        <v>95</v>
      </c>
      <c r="F465" s="2">
        <v>95</v>
      </c>
      <c r="G465" s="2">
        <v>91</v>
      </c>
      <c r="Q465" s="8"/>
    </row>
    <row r="466" spans="1:17" s="1" customFormat="1" ht="12.75" x14ac:dyDescent="0.2">
      <c r="A466" s="24"/>
      <c r="Q466" s="24"/>
    </row>
    <row r="467" spans="1:17" s="1" customFormat="1" ht="12.75" x14ac:dyDescent="0.2">
      <c r="A467" s="3" t="s">
        <v>630</v>
      </c>
      <c r="B467" s="4" t="s">
        <v>198</v>
      </c>
      <c r="C467" s="4">
        <v>32</v>
      </c>
      <c r="D467" s="4" t="s">
        <v>3</v>
      </c>
      <c r="E467" s="31" t="s">
        <v>631</v>
      </c>
      <c r="F467" s="4" t="s">
        <v>5</v>
      </c>
      <c r="G467" s="6">
        <f>(A469*A470+B469*B470+C469*C470+D469*D470+E469*E470+F469*F470+G469*G470+H469*H470+I469*I470+J469*J470+K469*K470+L469*L470+M469*M470)/C467</f>
        <v>95.96875</v>
      </c>
      <c r="Q467" s="24"/>
    </row>
    <row r="468" spans="1:17" s="1" customFormat="1" x14ac:dyDescent="0.2">
      <c r="A468" s="37" t="s">
        <v>632</v>
      </c>
      <c r="B468" s="37" t="s">
        <v>633</v>
      </c>
      <c r="C468" s="37" t="s">
        <v>634</v>
      </c>
      <c r="D468" s="37" t="s">
        <v>635</v>
      </c>
      <c r="E468" s="37" t="s">
        <v>636</v>
      </c>
      <c r="F468" s="37" t="s">
        <v>637</v>
      </c>
      <c r="G468" s="37"/>
      <c r="H468" s="38"/>
      <c r="Q468" s="24"/>
    </row>
    <row r="469" spans="1:17" s="1" customFormat="1" x14ac:dyDescent="0.2">
      <c r="A469" s="37">
        <v>5</v>
      </c>
      <c r="B469" s="37">
        <v>5</v>
      </c>
      <c r="C469" s="37">
        <v>6</v>
      </c>
      <c r="D469" s="37">
        <v>5</v>
      </c>
      <c r="E469" s="37">
        <v>6</v>
      </c>
      <c r="F469" s="37">
        <v>5</v>
      </c>
      <c r="G469" s="37"/>
      <c r="H469" s="39"/>
      <c r="Q469" s="24"/>
    </row>
    <row r="470" spans="1:17" s="13" customFormat="1" ht="12.75" x14ac:dyDescent="0.2">
      <c r="A470" s="40">
        <v>95</v>
      </c>
      <c r="B470" s="16">
        <v>97</v>
      </c>
      <c r="C470" s="16">
        <v>96</v>
      </c>
      <c r="D470" s="16">
        <v>98</v>
      </c>
      <c r="E470" s="16">
        <v>95</v>
      </c>
      <c r="F470" s="16">
        <v>95</v>
      </c>
      <c r="G470" s="16"/>
      <c r="H470" s="16"/>
      <c r="I470" s="16"/>
      <c r="J470" s="16"/>
      <c r="K470" s="16"/>
      <c r="L470" s="16"/>
      <c r="M470" s="16"/>
      <c r="Q470" s="45"/>
    </row>
    <row r="471" spans="1:17" s="14" customFormat="1" ht="12.75" x14ac:dyDescent="0.2">
      <c r="A471" s="41"/>
      <c r="Q471" s="41"/>
    </row>
    <row r="472" spans="1:17" s="14" customFormat="1" ht="12.75" x14ac:dyDescent="0.2">
      <c r="A472" s="3" t="s">
        <v>638</v>
      </c>
      <c r="B472" s="4" t="s">
        <v>198</v>
      </c>
      <c r="C472" s="4">
        <v>34</v>
      </c>
      <c r="D472" s="4" t="s">
        <v>3</v>
      </c>
      <c r="E472" s="31" t="s">
        <v>521</v>
      </c>
      <c r="F472" s="4" t="s">
        <v>5</v>
      </c>
      <c r="G472" s="6">
        <f>(A474*A475+B474*B475+C474*C475+D474*D475+E474*E475+F474*F475+G474*G475+H474*H475+I474*I475+J474*J475+K474*K475+L474*L475)/C472</f>
        <v>94.764705882352942</v>
      </c>
      <c r="Q472" s="41"/>
    </row>
    <row r="473" spans="1:17" s="14" customFormat="1" x14ac:dyDescent="0.2">
      <c r="A473" s="37" t="s">
        <v>639</v>
      </c>
      <c r="B473" s="37" t="s">
        <v>640</v>
      </c>
      <c r="C473" s="37" t="s">
        <v>641</v>
      </c>
      <c r="D473" s="37" t="s">
        <v>642</v>
      </c>
      <c r="E473" s="37" t="s">
        <v>643</v>
      </c>
      <c r="F473" s="37" t="s">
        <v>644</v>
      </c>
      <c r="G473" s="1"/>
      <c r="H473" s="15"/>
      <c r="J473" s="15"/>
      <c r="K473" s="15"/>
      <c r="L473" s="15"/>
      <c r="Q473" s="41"/>
    </row>
    <row r="474" spans="1:17" s="14" customFormat="1" x14ac:dyDescent="0.2">
      <c r="A474" s="37">
        <v>6</v>
      </c>
      <c r="B474" s="37">
        <v>6</v>
      </c>
      <c r="C474" s="37">
        <v>6</v>
      </c>
      <c r="D474" s="37">
        <v>6</v>
      </c>
      <c r="E474" s="37">
        <v>4</v>
      </c>
      <c r="F474" s="37">
        <v>6</v>
      </c>
      <c r="G474" s="15"/>
      <c r="H474" s="15"/>
      <c r="I474" s="15"/>
      <c r="J474" s="15"/>
      <c r="K474" s="15"/>
      <c r="L474" s="15"/>
      <c r="Q474" s="41"/>
    </row>
    <row r="475" spans="1:17" s="13" customFormat="1" ht="12.75" x14ac:dyDescent="0.2">
      <c r="A475" s="16">
        <v>94</v>
      </c>
      <c r="B475" s="16">
        <v>94</v>
      </c>
      <c r="C475" s="16">
        <v>98</v>
      </c>
      <c r="D475" s="16">
        <v>94</v>
      </c>
      <c r="E475" s="16">
        <v>93</v>
      </c>
      <c r="F475" s="16">
        <v>95</v>
      </c>
      <c r="G475" s="16"/>
      <c r="H475" s="16"/>
      <c r="I475" s="16"/>
      <c r="J475" s="16"/>
      <c r="K475" s="16"/>
      <c r="L475" s="16"/>
      <c r="Q475" s="45"/>
    </row>
    <row r="476" spans="1:17" s="14" customFormat="1" ht="12.75" x14ac:dyDescent="0.2">
      <c r="A476" s="1"/>
      <c r="B476" s="4"/>
      <c r="C476" s="4"/>
      <c r="D476" s="4"/>
      <c r="E476" s="4"/>
      <c r="F476" s="4"/>
      <c r="G476" s="1"/>
      <c r="Q476" s="41"/>
    </row>
    <row r="477" spans="1:17" s="14" customFormat="1" ht="12.75" x14ac:dyDescent="0.2">
      <c r="A477" s="3" t="s">
        <v>645</v>
      </c>
      <c r="B477" s="4" t="s">
        <v>198</v>
      </c>
      <c r="C477" s="4">
        <v>33</v>
      </c>
      <c r="D477" s="4" t="s">
        <v>3</v>
      </c>
      <c r="E477" s="31" t="s">
        <v>118</v>
      </c>
      <c r="F477" s="4" t="s">
        <v>5</v>
      </c>
      <c r="G477" s="6">
        <f>(A479*A480+B479*B480+C479*C480+D479*D480+E479*E480+F479*F480+G479*G480+H479*H480+I479*I480+J479*J480)/C477</f>
        <v>86.333333333333329</v>
      </c>
      <c r="Q477" s="41"/>
    </row>
    <row r="478" spans="1:17" s="14" customFormat="1" x14ac:dyDescent="0.2">
      <c r="A478" s="37" t="s">
        <v>646</v>
      </c>
      <c r="B478" s="37" t="s">
        <v>647</v>
      </c>
      <c r="C478" s="37" t="s">
        <v>648</v>
      </c>
      <c r="D478" s="37" t="s">
        <v>649</v>
      </c>
      <c r="E478" s="37" t="s">
        <v>650</v>
      </c>
      <c r="F478" s="37" t="s">
        <v>651</v>
      </c>
      <c r="G478" s="37" t="s">
        <v>652</v>
      </c>
      <c r="H478" s="1"/>
      <c r="I478" s="1"/>
      <c r="J478" s="1"/>
      <c r="K478" s="1"/>
      <c r="L478" s="1"/>
      <c r="Q478" s="41"/>
    </row>
    <row r="479" spans="1:17" s="14" customFormat="1" x14ac:dyDescent="0.2">
      <c r="A479" s="37">
        <v>2</v>
      </c>
      <c r="B479" s="37">
        <v>6</v>
      </c>
      <c r="C479" s="37">
        <v>6</v>
      </c>
      <c r="D479" s="37">
        <v>5</v>
      </c>
      <c r="E479" s="37">
        <v>6</v>
      </c>
      <c r="F479" s="37">
        <v>6</v>
      </c>
      <c r="G479" s="37">
        <v>2</v>
      </c>
      <c r="H479" s="15"/>
      <c r="I479" s="15"/>
      <c r="J479" s="15"/>
      <c r="K479" s="15"/>
      <c r="L479" s="15"/>
      <c r="Q479" s="41"/>
    </row>
    <row r="480" spans="1:17" s="13" customFormat="1" ht="12.75" x14ac:dyDescent="0.2">
      <c r="A480" s="16">
        <v>90</v>
      </c>
      <c r="B480" s="16">
        <v>59</v>
      </c>
      <c r="C480" s="16">
        <v>96</v>
      </c>
      <c r="D480" s="16">
        <v>87</v>
      </c>
      <c r="E480" s="16">
        <v>90</v>
      </c>
      <c r="F480" s="16">
        <v>96</v>
      </c>
      <c r="G480" s="16">
        <v>94</v>
      </c>
      <c r="H480" s="16"/>
      <c r="I480" s="16"/>
      <c r="J480" s="16"/>
      <c r="K480" s="16"/>
      <c r="L480" s="16"/>
      <c r="Q480" s="45"/>
    </row>
    <row r="481" spans="1:17" s="14" customFormat="1" ht="12.75" x14ac:dyDescent="0.2">
      <c r="A481" s="1"/>
      <c r="B481" s="4"/>
      <c r="C481" s="4"/>
      <c r="D481" s="4"/>
      <c r="E481" s="4"/>
      <c r="F481" s="4"/>
      <c r="G481" s="1"/>
      <c r="Q481" s="41"/>
    </row>
    <row r="482" spans="1:17" s="14" customFormat="1" ht="12.75" x14ac:dyDescent="0.2">
      <c r="A482" s="3" t="s">
        <v>653</v>
      </c>
      <c r="B482" s="4" t="s">
        <v>198</v>
      </c>
      <c r="C482" s="4">
        <v>39</v>
      </c>
      <c r="D482" s="4" t="s">
        <v>3</v>
      </c>
      <c r="E482" s="18" t="s">
        <v>608</v>
      </c>
      <c r="F482" s="4" t="s">
        <v>5</v>
      </c>
      <c r="G482" s="6">
        <f>(A484*A485+B484*B485+C484*C485+D484*D485+E484*E485+F484*F485+G484*G485+H484*H485+I484*I485+J484*J485+K484*K485)/C482</f>
        <v>87.794871794871796</v>
      </c>
      <c r="Q482" s="41"/>
    </row>
    <row r="483" spans="1:17" s="14" customFormat="1" x14ac:dyDescent="0.2">
      <c r="A483" s="37" t="s">
        <v>654</v>
      </c>
      <c r="B483" s="37" t="s">
        <v>655</v>
      </c>
      <c r="C483" s="37" t="s">
        <v>656</v>
      </c>
      <c r="D483" s="37" t="s">
        <v>657</v>
      </c>
      <c r="E483" s="37" t="s">
        <v>658</v>
      </c>
      <c r="F483" s="37" t="s">
        <v>659</v>
      </c>
      <c r="G483" s="38" t="s">
        <v>661</v>
      </c>
      <c r="H483" s="38"/>
      <c r="I483" s="1"/>
      <c r="J483" s="1"/>
      <c r="K483" s="1"/>
      <c r="Q483" s="41"/>
    </row>
    <row r="484" spans="1:17" s="14" customFormat="1" x14ac:dyDescent="0.2">
      <c r="A484" s="37">
        <v>5</v>
      </c>
      <c r="B484" s="37">
        <v>6</v>
      </c>
      <c r="C484" s="37">
        <v>6</v>
      </c>
      <c r="D484" s="37">
        <v>5</v>
      </c>
      <c r="E484" s="37">
        <v>6</v>
      </c>
      <c r="F484" s="37">
        <v>6</v>
      </c>
      <c r="G484" s="39">
        <v>5</v>
      </c>
      <c r="H484" s="39"/>
      <c r="I484" s="1"/>
      <c r="J484" s="15"/>
      <c r="K484" s="15"/>
      <c r="Q484" s="41"/>
    </row>
    <row r="485" spans="1:17" s="13" customFormat="1" ht="12.75" x14ac:dyDescent="0.2">
      <c r="A485" s="16">
        <v>84</v>
      </c>
      <c r="B485" s="16">
        <v>87</v>
      </c>
      <c r="C485" s="16">
        <v>96</v>
      </c>
      <c r="D485" s="16">
        <v>95</v>
      </c>
      <c r="E485" s="16">
        <v>83</v>
      </c>
      <c r="F485" s="16">
        <v>88</v>
      </c>
      <c r="G485" s="16">
        <v>81</v>
      </c>
      <c r="H485" s="16"/>
      <c r="I485" s="16"/>
      <c r="J485" s="16"/>
      <c r="K485" s="16"/>
      <c r="Q485" s="45"/>
    </row>
    <row r="486" spans="1:17" s="14" customFormat="1" ht="12.75" x14ac:dyDescent="0.2">
      <c r="A486" s="1"/>
      <c r="B486" s="4"/>
      <c r="C486" s="4"/>
      <c r="D486" s="4"/>
      <c r="E486" s="4"/>
      <c r="F486" s="4"/>
      <c r="G486" s="1"/>
      <c r="Q486" s="41"/>
    </row>
    <row r="487" spans="1:17" s="14" customFormat="1" ht="12.75" x14ac:dyDescent="0.2">
      <c r="A487" s="3" t="s">
        <v>662</v>
      </c>
      <c r="B487" s="4" t="s">
        <v>198</v>
      </c>
      <c r="C487" s="4">
        <v>44</v>
      </c>
      <c r="D487" s="4" t="s">
        <v>3</v>
      </c>
      <c r="E487" s="18" t="s">
        <v>663</v>
      </c>
      <c r="F487" s="4" t="s">
        <v>5</v>
      </c>
      <c r="G487" s="6">
        <f>(A489*A490+B489*B490+C489*C490+D489*D490+E489*E490+F489*F490+G489*G490+H489*H490+I489*I490+J489*J490)/C487</f>
        <v>87.36363636363636</v>
      </c>
      <c r="Q487" s="41"/>
    </row>
    <row r="488" spans="1:17" s="14" customFormat="1" x14ac:dyDescent="0.2">
      <c r="A488" s="37" t="s">
        <v>664</v>
      </c>
      <c r="B488" s="37" t="s">
        <v>625</v>
      </c>
      <c r="C488" s="37" t="s">
        <v>665</v>
      </c>
      <c r="D488" s="37" t="s">
        <v>666</v>
      </c>
      <c r="E488" s="37" t="s">
        <v>667</v>
      </c>
      <c r="F488" s="37" t="s">
        <v>668</v>
      </c>
      <c r="G488" s="37" t="s">
        <v>669</v>
      </c>
      <c r="H488" s="1" t="s">
        <v>660</v>
      </c>
      <c r="I488" s="1"/>
      <c r="J488" s="15"/>
      <c r="K488" s="1"/>
      <c r="Q488" s="41"/>
    </row>
    <row r="489" spans="1:17" s="14" customFormat="1" x14ac:dyDescent="0.2">
      <c r="A489" s="37">
        <v>5</v>
      </c>
      <c r="B489" s="37">
        <v>5</v>
      </c>
      <c r="C489" s="37">
        <v>6</v>
      </c>
      <c r="D489" s="37">
        <v>6</v>
      </c>
      <c r="E489" s="37">
        <v>4</v>
      </c>
      <c r="F489" s="37">
        <v>6</v>
      </c>
      <c r="G489" s="37">
        <v>6</v>
      </c>
      <c r="H489" s="15">
        <v>6</v>
      </c>
      <c r="I489" s="15"/>
      <c r="J489" s="15"/>
      <c r="K489" s="15"/>
      <c r="Q489" s="41"/>
    </row>
    <row r="490" spans="1:17" s="13" customFormat="1" ht="12.75" x14ac:dyDescent="0.2">
      <c r="A490" s="40">
        <v>91</v>
      </c>
      <c r="B490" s="16">
        <v>97</v>
      </c>
      <c r="C490" s="16">
        <v>94</v>
      </c>
      <c r="D490" s="16">
        <v>93</v>
      </c>
      <c r="E490" s="16">
        <v>81</v>
      </c>
      <c r="F490" s="16">
        <v>88</v>
      </c>
      <c r="G490" s="16">
        <v>61</v>
      </c>
      <c r="H490" s="16">
        <v>94</v>
      </c>
      <c r="I490" s="16"/>
      <c r="J490" s="16"/>
      <c r="K490" s="16"/>
      <c r="Q490" s="45"/>
    </row>
    <row r="491" spans="1:17" s="14" customFormat="1" ht="12.75" x14ac:dyDescent="0.2">
      <c r="A491" s="41"/>
      <c r="Q491" s="41"/>
    </row>
    <row r="492" spans="1:17" s="15" customFormat="1" ht="12.75" x14ac:dyDescent="0.2">
      <c r="A492" s="19" t="s">
        <v>670</v>
      </c>
      <c r="B492" s="15" t="s">
        <v>2</v>
      </c>
      <c r="C492" s="15">
        <v>26</v>
      </c>
      <c r="D492" s="15" t="s">
        <v>3</v>
      </c>
      <c r="E492" s="31" t="s">
        <v>578</v>
      </c>
      <c r="F492" s="15" t="s">
        <v>5</v>
      </c>
      <c r="G492" s="42">
        <f>(A494*A495+B494*B495+C494*C495+D494*D495+E494*E495+F494*F495+G494*G495+H494*H495+I494*I495+J494*J495)/C492</f>
        <v>88.807692307692307</v>
      </c>
      <c r="Q492" s="46"/>
    </row>
    <row r="493" spans="1:17" s="15" customFormat="1" x14ac:dyDescent="0.2">
      <c r="A493" s="37" t="s">
        <v>671</v>
      </c>
      <c r="B493" s="37" t="s">
        <v>672</v>
      </c>
      <c r="C493" s="37" t="s">
        <v>673</v>
      </c>
      <c r="D493" s="37" t="s">
        <v>674</v>
      </c>
      <c r="E493" s="37" t="s">
        <v>652</v>
      </c>
      <c r="Q493" s="46"/>
    </row>
    <row r="494" spans="1:17" s="15" customFormat="1" x14ac:dyDescent="0.2">
      <c r="A494" s="37">
        <v>6</v>
      </c>
      <c r="B494" s="37">
        <v>5</v>
      </c>
      <c r="C494" s="37">
        <v>6</v>
      </c>
      <c r="D494" s="37">
        <v>5</v>
      </c>
      <c r="E494" s="37">
        <v>4</v>
      </c>
      <c r="Q494" s="46"/>
    </row>
    <row r="495" spans="1:17" s="16" customFormat="1" ht="12.75" x14ac:dyDescent="0.2">
      <c r="A495" s="16">
        <v>97</v>
      </c>
      <c r="B495" s="16">
        <v>92</v>
      </c>
      <c r="C495" s="16">
        <v>86</v>
      </c>
      <c r="D495" s="16">
        <v>75</v>
      </c>
      <c r="E495" s="16">
        <v>94</v>
      </c>
      <c r="Q495" s="40"/>
    </row>
    <row r="496" spans="1:17" s="14" customFormat="1" ht="12.75" x14ac:dyDescent="0.2">
      <c r="A496" s="41"/>
      <c r="Q496" s="41"/>
    </row>
    <row r="497" spans="1:17" s="1" customFormat="1" ht="12" x14ac:dyDescent="0.15">
      <c r="A497" s="3" t="s">
        <v>675</v>
      </c>
      <c r="B497" s="4" t="s">
        <v>198</v>
      </c>
      <c r="C497" s="4">
        <v>26</v>
      </c>
      <c r="D497" s="4" t="s">
        <v>3</v>
      </c>
      <c r="E497" s="31" t="s">
        <v>578</v>
      </c>
      <c r="F497" s="4" t="s">
        <v>5</v>
      </c>
      <c r="G497" s="6">
        <f>(A499*A500+B499*B500+C499*C500+D499*D500+E499*E500+F499*F500+G499*G500+H499*H500+I499*I500)/C497</f>
        <v>82.538461538461533</v>
      </c>
      <c r="H497" s="4"/>
      <c r="I497" s="4"/>
      <c r="J497" s="4"/>
      <c r="K497" s="4"/>
      <c r="L497" s="4"/>
      <c r="M497" s="4"/>
    </row>
    <row r="498" spans="1:17" s="1" customFormat="1" x14ac:dyDescent="0.15">
      <c r="A498" s="37" t="s">
        <v>676</v>
      </c>
      <c r="B498" s="37" t="s">
        <v>646</v>
      </c>
      <c r="C498" s="37" t="s">
        <v>677</v>
      </c>
      <c r="D498" s="37" t="s">
        <v>678</v>
      </c>
      <c r="E498" s="37" t="s">
        <v>679</v>
      </c>
      <c r="F498" s="37" t="s">
        <v>680</v>
      </c>
      <c r="G498" s="4"/>
      <c r="H498" s="4"/>
      <c r="I498" s="4"/>
      <c r="J498" s="4"/>
      <c r="K498" s="4"/>
      <c r="L498" s="4"/>
      <c r="M498" s="4"/>
    </row>
    <row r="499" spans="1:17" s="1" customFormat="1" x14ac:dyDescent="0.15">
      <c r="A499" s="37">
        <v>1</v>
      </c>
      <c r="B499" s="37">
        <v>1</v>
      </c>
      <c r="C499" s="37">
        <v>6</v>
      </c>
      <c r="D499" s="37">
        <v>6</v>
      </c>
      <c r="E499" s="37">
        <v>6</v>
      </c>
      <c r="F499" s="37">
        <v>6</v>
      </c>
      <c r="G499" s="4"/>
      <c r="H499" s="4"/>
      <c r="I499" s="4"/>
      <c r="J499" s="4"/>
      <c r="K499" s="4"/>
      <c r="L499" s="4"/>
      <c r="M499" s="4"/>
    </row>
    <row r="500" spans="1:17" s="2" customFormat="1" ht="12.75" x14ac:dyDescent="0.2">
      <c r="A500" s="8">
        <v>94</v>
      </c>
      <c r="B500" s="2">
        <v>90</v>
      </c>
      <c r="C500" s="2">
        <v>85</v>
      </c>
      <c r="D500" s="2">
        <v>87</v>
      </c>
      <c r="E500" s="2">
        <v>68</v>
      </c>
      <c r="F500" s="2">
        <v>87</v>
      </c>
    </row>
    <row r="501" spans="1:17" s="15" customFormat="1" ht="36.75" customHeight="1" x14ac:dyDescent="0.2">
      <c r="A501" s="79" t="s">
        <v>681</v>
      </c>
      <c r="B501" s="80"/>
      <c r="C501" s="80"/>
      <c r="D501" s="80"/>
      <c r="E501" s="80"/>
      <c r="F501" s="80"/>
      <c r="G501" s="80"/>
      <c r="H501" s="80"/>
      <c r="I501" s="80"/>
      <c r="J501" s="80"/>
      <c r="K501" s="80"/>
      <c r="L501" s="80"/>
      <c r="M501" s="80"/>
      <c r="N501" s="80"/>
      <c r="O501" s="81"/>
      <c r="Q501" s="46"/>
    </row>
    <row r="502" spans="1:17" s="15" customFormat="1" ht="12.75" x14ac:dyDescent="0.2">
      <c r="A502" s="19" t="s">
        <v>682</v>
      </c>
      <c r="B502" s="15" t="s">
        <v>2</v>
      </c>
      <c r="C502" s="15">
        <v>32</v>
      </c>
      <c r="D502" s="15" t="s">
        <v>3</v>
      </c>
      <c r="E502" s="43" t="s">
        <v>683</v>
      </c>
      <c r="F502" s="15" t="s">
        <v>5</v>
      </c>
      <c r="G502" s="42">
        <f>(A504*A505+B504*B505+C504*C505+D504*D505+E504*E505+F504*F505+G504*G505+H504*H505)/C502</f>
        <v>96.84375</v>
      </c>
      <c r="Q502" s="46"/>
    </row>
    <row r="503" spans="1:17" s="15" customFormat="1" x14ac:dyDescent="0.2">
      <c r="A503" s="37" t="s">
        <v>684</v>
      </c>
      <c r="B503" s="37" t="s">
        <v>685</v>
      </c>
      <c r="C503" s="37" t="s">
        <v>686</v>
      </c>
      <c r="D503" s="37" t="s">
        <v>687</v>
      </c>
      <c r="E503" s="37" t="s">
        <v>688</v>
      </c>
      <c r="F503" s="15" t="s">
        <v>988</v>
      </c>
      <c r="Q503" s="46"/>
    </row>
    <row r="504" spans="1:17" s="15" customFormat="1" ht="13.5" customHeight="1" x14ac:dyDescent="0.2">
      <c r="A504" s="37">
        <v>3</v>
      </c>
      <c r="B504" s="37">
        <v>6</v>
      </c>
      <c r="C504" s="37">
        <v>6</v>
      </c>
      <c r="D504" s="37">
        <v>6</v>
      </c>
      <c r="E504" s="37">
        <v>6</v>
      </c>
      <c r="F504" s="15">
        <v>5</v>
      </c>
      <c r="Q504" s="46"/>
    </row>
    <row r="505" spans="1:17" s="15" customFormat="1" ht="14.25" customHeight="1" x14ac:dyDescent="0.2">
      <c r="A505" s="16">
        <v>98</v>
      </c>
      <c r="B505" s="16">
        <v>94</v>
      </c>
      <c r="C505" s="16">
        <v>97</v>
      </c>
      <c r="D505" s="16">
        <v>97</v>
      </c>
      <c r="E505" s="16">
        <v>97</v>
      </c>
      <c r="F505" s="16">
        <v>99</v>
      </c>
      <c r="G505" s="16"/>
      <c r="H505" s="16"/>
      <c r="I505" s="16"/>
      <c r="J505" s="16"/>
      <c r="K505" s="16"/>
      <c r="L505" s="16"/>
      <c r="M505" s="16"/>
      <c r="N505" s="16"/>
      <c r="O505" s="16"/>
      <c r="Q505" s="46"/>
    </row>
    <row r="506" spans="1:17" s="17" customFormat="1" ht="15" customHeight="1" x14ac:dyDescent="0.15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Q506" s="47"/>
    </row>
    <row r="507" spans="1:17" s="15" customFormat="1" ht="12.75" x14ac:dyDescent="0.2">
      <c r="A507" s="19" t="s">
        <v>689</v>
      </c>
      <c r="B507" s="15" t="s">
        <v>2</v>
      </c>
      <c r="C507" s="15">
        <v>39</v>
      </c>
      <c r="D507" s="15" t="s">
        <v>3</v>
      </c>
      <c r="E507" s="44" t="s">
        <v>690</v>
      </c>
      <c r="F507" s="15" t="s">
        <v>5</v>
      </c>
      <c r="G507" s="42">
        <f>(A509*A510+B509*B510+C509*C510+D509*D510+E509*E510+F509*F510+G509*G510+H509*H510)/C507</f>
        <v>95.717948717948715</v>
      </c>
      <c r="Q507" s="46"/>
    </row>
    <row r="508" spans="1:17" s="15" customFormat="1" x14ac:dyDescent="0.2">
      <c r="A508" s="37" t="s">
        <v>691</v>
      </c>
      <c r="B508" s="37" t="s">
        <v>692</v>
      </c>
      <c r="C508" s="37" t="s">
        <v>693</v>
      </c>
      <c r="D508" s="37" t="s">
        <v>694</v>
      </c>
      <c r="E508" s="37" t="s">
        <v>695</v>
      </c>
      <c r="F508" s="37" t="s">
        <v>696</v>
      </c>
      <c r="G508" s="37" t="s">
        <v>697</v>
      </c>
      <c r="Q508" s="46"/>
    </row>
    <row r="509" spans="1:17" s="15" customFormat="1" x14ac:dyDescent="0.2">
      <c r="A509" s="37">
        <v>4</v>
      </c>
      <c r="B509" s="37">
        <v>6</v>
      </c>
      <c r="C509" s="37">
        <v>6</v>
      </c>
      <c r="D509" s="37">
        <v>6</v>
      </c>
      <c r="E509" s="37">
        <v>6</v>
      </c>
      <c r="F509" s="37">
        <v>6</v>
      </c>
      <c r="G509" s="37">
        <v>5</v>
      </c>
      <c r="Q509" s="46"/>
    </row>
    <row r="510" spans="1:17" s="16" customFormat="1" ht="12.75" x14ac:dyDescent="0.2">
      <c r="A510" s="16">
        <v>95</v>
      </c>
      <c r="B510" s="16">
        <v>97</v>
      </c>
      <c r="C510" s="16">
        <v>97</v>
      </c>
      <c r="D510" s="16">
        <v>94</v>
      </c>
      <c r="E510" s="16">
        <v>98</v>
      </c>
      <c r="F510" s="16">
        <v>97</v>
      </c>
      <c r="G510" s="16">
        <v>91</v>
      </c>
      <c r="Q510" s="40"/>
    </row>
    <row r="511" spans="1:17" s="15" customFormat="1" ht="12.75" x14ac:dyDescent="0.2">
      <c r="Q511" s="46"/>
    </row>
    <row r="512" spans="1:17" s="15" customFormat="1" ht="12" x14ac:dyDescent="0.15">
      <c r="A512" s="19" t="s">
        <v>698</v>
      </c>
      <c r="B512" s="15" t="s">
        <v>2</v>
      </c>
      <c r="C512" s="15">
        <v>33</v>
      </c>
      <c r="D512" s="15" t="s">
        <v>3</v>
      </c>
      <c r="E512" s="44" t="s">
        <v>699</v>
      </c>
      <c r="F512" s="15" t="s">
        <v>5</v>
      </c>
      <c r="G512" s="42">
        <f>(A514*A515+B514*B515+C514*C515+D514*D515+E514*E515+F514*F515+G514*G515+H514*H515+I514*I515)/C512</f>
        <v>59.636363636363633</v>
      </c>
    </row>
    <row r="513" spans="1:17" s="15" customFormat="1" x14ac:dyDescent="0.15">
      <c r="A513" s="37" t="s">
        <v>700</v>
      </c>
      <c r="B513" s="37" t="s">
        <v>691</v>
      </c>
      <c r="C513" s="37" t="s">
        <v>701</v>
      </c>
      <c r="D513" s="37" t="s">
        <v>702</v>
      </c>
      <c r="E513" s="37" t="s">
        <v>703</v>
      </c>
      <c r="F513" s="37" t="s">
        <v>704</v>
      </c>
      <c r="G513" s="37" t="s">
        <v>705</v>
      </c>
    </row>
    <row r="514" spans="1:17" s="15" customFormat="1" x14ac:dyDescent="0.2">
      <c r="A514" s="37">
        <v>6</v>
      </c>
      <c r="B514" s="37">
        <v>2</v>
      </c>
      <c r="C514" s="37">
        <v>6</v>
      </c>
      <c r="D514" s="37">
        <v>1</v>
      </c>
      <c r="E514" s="37">
        <v>6</v>
      </c>
      <c r="F514" s="37">
        <v>6</v>
      </c>
      <c r="G514" s="37">
        <v>6</v>
      </c>
      <c r="Q514" s="46"/>
    </row>
    <row r="515" spans="1:17" s="16" customFormat="1" ht="12.75" x14ac:dyDescent="0.2">
      <c r="A515" s="16">
        <v>90</v>
      </c>
      <c r="B515" s="16">
        <v>95</v>
      </c>
      <c r="C515" s="16">
        <v>97</v>
      </c>
      <c r="D515" s="16">
        <v>86</v>
      </c>
      <c r="E515" s="16">
        <v>95</v>
      </c>
      <c r="F515" s="16">
        <v>0</v>
      </c>
      <c r="G515" s="16">
        <v>0</v>
      </c>
      <c r="Q515" s="40"/>
    </row>
    <row r="516" spans="1:17" s="15" customFormat="1" ht="12.75" x14ac:dyDescent="0.2">
      <c r="Q516" s="46"/>
    </row>
    <row r="517" spans="1:17" s="15" customFormat="1" ht="12.75" x14ac:dyDescent="0.2">
      <c r="A517" s="19" t="s">
        <v>706</v>
      </c>
      <c r="B517" s="15" t="s">
        <v>2</v>
      </c>
      <c r="C517" s="15">
        <v>38</v>
      </c>
      <c r="D517" s="15" t="s">
        <v>3</v>
      </c>
      <c r="E517" s="48" t="s">
        <v>707</v>
      </c>
      <c r="F517" s="15" t="s">
        <v>5</v>
      </c>
      <c r="G517" s="42">
        <f>(A519*A520+B519*B520+C519*C520+D519*D520+E519*E520+F519*F520+G519*G520+H519*H520)/C517</f>
        <v>91.84210526315789</v>
      </c>
      <c r="Q517" s="46"/>
    </row>
    <row r="518" spans="1:17" s="15" customFormat="1" x14ac:dyDescent="0.2">
      <c r="A518" s="37" t="s">
        <v>708</v>
      </c>
      <c r="B518" s="37" t="s">
        <v>709</v>
      </c>
      <c r="C518" s="37" t="s">
        <v>710</v>
      </c>
      <c r="D518" s="37" t="s">
        <v>711</v>
      </c>
      <c r="E518" s="37" t="s">
        <v>712</v>
      </c>
      <c r="F518" s="37" t="s">
        <v>702</v>
      </c>
      <c r="G518" s="37" t="s">
        <v>713</v>
      </c>
      <c r="Q518" s="46"/>
    </row>
    <row r="519" spans="1:17" s="15" customFormat="1" x14ac:dyDescent="0.2">
      <c r="A519" s="37">
        <v>6</v>
      </c>
      <c r="B519" s="37">
        <v>3</v>
      </c>
      <c r="C519" s="37">
        <v>6</v>
      </c>
      <c r="D519" s="37">
        <v>6</v>
      </c>
      <c r="E519" s="37">
        <v>6</v>
      </c>
      <c r="F519" s="37">
        <v>5</v>
      </c>
      <c r="G519" s="37">
        <v>6</v>
      </c>
      <c r="Q519" s="46"/>
    </row>
    <row r="520" spans="1:17" s="16" customFormat="1" ht="12.75" x14ac:dyDescent="0.2">
      <c r="A520" s="16">
        <v>81</v>
      </c>
      <c r="B520" s="16">
        <v>92</v>
      </c>
      <c r="C520" s="16">
        <v>97</v>
      </c>
      <c r="D520" s="16">
        <v>97</v>
      </c>
      <c r="E520" s="16">
        <v>94</v>
      </c>
      <c r="F520" s="16">
        <v>86</v>
      </c>
      <c r="G520" s="16">
        <v>95</v>
      </c>
      <c r="Q520" s="40"/>
    </row>
    <row r="521" spans="1:17" s="15" customFormat="1" ht="12.75" x14ac:dyDescent="0.2">
      <c r="Q521" s="46"/>
    </row>
    <row r="522" spans="1:17" s="15" customFormat="1" ht="12.75" x14ac:dyDescent="0.2">
      <c r="A522" s="19" t="s">
        <v>714</v>
      </c>
      <c r="B522" s="15" t="s">
        <v>2</v>
      </c>
      <c r="C522" s="15">
        <v>37</v>
      </c>
      <c r="D522" s="15" t="s">
        <v>3</v>
      </c>
      <c r="E522" s="48" t="s">
        <v>707</v>
      </c>
      <c r="F522" s="15" t="s">
        <v>5</v>
      </c>
      <c r="G522" s="42">
        <f>(A524*A525+B524*B525+C524*C525+D524*D525+E524*E525+F524*F525+G524*G525+H524*H525)/C522</f>
        <v>89.513513513513516</v>
      </c>
      <c r="Q522" s="46"/>
    </row>
    <row r="523" spans="1:17" s="15" customFormat="1" x14ac:dyDescent="0.2">
      <c r="A523" s="37" t="s">
        <v>709</v>
      </c>
      <c r="B523" s="37" t="s">
        <v>715</v>
      </c>
      <c r="C523" s="37" t="s">
        <v>716</v>
      </c>
      <c r="D523" s="37" t="s">
        <v>717</v>
      </c>
      <c r="E523" s="37" t="s">
        <v>718</v>
      </c>
      <c r="F523" s="37" t="s">
        <v>719</v>
      </c>
      <c r="G523" s="37" t="s">
        <v>720</v>
      </c>
      <c r="Q523" s="46"/>
    </row>
    <row r="524" spans="1:17" s="15" customFormat="1" ht="12" customHeight="1" x14ac:dyDescent="0.2">
      <c r="A524" s="37">
        <v>3</v>
      </c>
      <c r="B524" s="37">
        <v>6</v>
      </c>
      <c r="C524" s="37">
        <v>6</v>
      </c>
      <c r="D524" s="37">
        <v>6</v>
      </c>
      <c r="E524" s="37">
        <v>6</v>
      </c>
      <c r="F524" s="37">
        <v>6</v>
      </c>
      <c r="G524" s="37">
        <v>4</v>
      </c>
      <c r="Q524" s="46"/>
    </row>
    <row r="525" spans="1:17" s="16" customFormat="1" ht="12.75" x14ac:dyDescent="0.2">
      <c r="A525" s="16">
        <v>92</v>
      </c>
      <c r="B525" s="16">
        <v>93</v>
      </c>
      <c r="C525" s="16">
        <v>91</v>
      </c>
      <c r="D525" s="16">
        <v>92</v>
      </c>
      <c r="E525" s="16">
        <v>95</v>
      </c>
      <c r="F525" s="16">
        <v>73</v>
      </c>
      <c r="G525" s="16">
        <v>93</v>
      </c>
      <c r="Q525" s="40"/>
    </row>
    <row r="526" spans="1:17" s="15" customFormat="1" ht="12.75" x14ac:dyDescent="0.2">
      <c r="Q526" s="46"/>
    </row>
    <row r="527" spans="1:17" s="15" customFormat="1" ht="12.75" x14ac:dyDescent="0.2">
      <c r="A527" s="19" t="s">
        <v>721</v>
      </c>
      <c r="B527" s="15" t="s">
        <v>2</v>
      </c>
      <c r="C527" s="15">
        <v>18</v>
      </c>
      <c r="D527" s="15" t="s">
        <v>3</v>
      </c>
      <c r="E527" s="44" t="s">
        <v>722</v>
      </c>
      <c r="F527" s="15" t="s">
        <v>5</v>
      </c>
      <c r="G527" s="42">
        <f>(A529*A530+B529*B530+C529*C530+D529*D530+E529*E530+F529*F530+G529*G530+H529*H530+I529*I530+J529*J530)/C527</f>
        <v>91.444444444444443</v>
      </c>
      <c r="Q527" s="46"/>
    </row>
    <row r="528" spans="1:17" s="15" customFormat="1" x14ac:dyDescent="0.2">
      <c r="A528" s="37" t="s">
        <v>723</v>
      </c>
      <c r="B528" s="37" t="s">
        <v>724</v>
      </c>
      <c r="C528" s="37" t="s">
        <v>980</v>
      </c>
      <c r="D528" s="37" t="s">
        <v>981</v>
      </c>
      <c r="Q528" s="46"/>
    </row>
    <row r="529" spans="1:17" s="15" customFormat="1" x14ac:dyDescent="0.2">
      <c r="A529" s="37">
        <v>2</v>
      </c>
      <c r="B529" s="37">
        <v>6</v>
      </c>
      <c r="C529" s="37">
        <v>4</v>
      </c>
      <c r="D529" s="37">
        <v>6</v>
      </c>
      <c r="Q529" s="46"/>
    </row>
    <row r="530" spans="1:17" s="16" customFormat="1" ht="12.75" x14ac:dyDescent="0.2">
      <c r="A530" s="16">
        <v>52</v>
      </c>
      <c r="B530" s="16">
        <v>97</v>
      </c>
      <c r="C530" s="16">
        <v>96</v>
      </c>
      <c r="D530" s="16">
        <v>96</v>
      </c>
      <c r="Q530" s="40"/>
    </row>
    <row r="531" spans="1:17" s="15" customFormat="1" ht="12.75" x14ac:dyDescent="0.2">
      <c r="Q531" s="46"/>
    </row>
    <row r="532" spans="1:17" s="15" customFormat="1" ht="12.75" x14ac:dyDescent="0.2">
      <c r="A532" s="19" t="s">
        <v>725</v>
      </c>
      <c r="B532" s="15" t="s">
        <v>2</v>
      </c>
      <c r="C532" s="15">
        <v>17</v>
      </c>
      <c r="D532" s="15" t="s">
        <v>3</v>
      </c>
      <c r="E532" s="49" t="s">
        <v>118</v>
      </c>
      <c r="F532" s="15" t="s">
        <v>5</v>
      </c>
      <c r="G532" s="42">
        <f>(A534*A535+B534*B535+C534*C535+D534*D535+E534*E535+F534*F535+G534*G535+H534*H535)/C532</f>
        <v>96.647058823529406</v>
      </c>
      <c r="Q532" s="46"/>
    </row>
    <row r="533" spans="1:17" s="15" customFormat="1" x14ac:dyDescent="0.2">
      <c r="A533" s="37" t="s">
        <v>726</v>
      </c>
      <c r="B533" s="37" t="s">
        <v>727</v>
      </c>
      <c r="C533" s="37" t="s">
        <v>728</v>
      </c>
      <c r="Q533" s="46"/>
    </row>
    <row r="534" spans="1:17" s="15" customFormat="1" x14ac:dyDescent="0.2">
      <c r="A534" s="37">
        <v>6</v>
      </c>
      <c r="B534" s="37">
        <v>5</v>
      </c>
      <c r="C534" s="37">
        <v>6</v>
      </c>
      <c r="Q534" s="46"/>
    </row>
    <row r="535" spans="1:17" s="16" customFormat="1" ht="12.75" x14ac:dyDescent="0.2">
      <c r="A535" s="16">
        <v>95</v>
      </c>
      <c r="B535" s="16">
        <v>97</v>
      </c>
      <c r="C535" s="16">
        <v>98</v>
      </c>
      <c r="Q535" s="40"/>
    </row>
    <row r="536" spans="1:17" s="1" customFormat="1" ht="32.25" customHeight="1" x14ac:dyDescent="0.15">
      <c r="A536" s="82" t="s">
        <v>729</v>
      </c>
      <c r="B536" s="82"/>
      <c r="C536" s="82"/>
      <c r="D536" s="82"/>
      <c r="E536" s="82"/>
      <c r="F536" s="82"/>
      <c r="G536" s="82"/>
      <c r="H536" s="82"/>
      <c r="I536" s="82"/>
      <c r="J536" s="82"/>
      <c r="K536" s="82"/>
      <c r="L536" s="82"/>
      <c r="M536" s="82"/>
      <c r="N536" s="82"/>
      <c r="O536" s="83"/>
    </row>
    <row r="537" spans="1:17" s="1" customFormat="1" ht="11.25" customHeight="1" x14ac:dyDescent="0.15">
      <c r="A537" s="3" t="s">
        <v>730</v>
      </c>
      <c r="B537" s="4" t="s">
        <v>2</v>
      </c>
      <c r="C537" s="4">
        <v>13</v>
      </c>
      <c r="D537" s="4" t="s">
        <v>3</v>
      </c>
      <c r="E537" s="50" t="s">
        <v>731</v>
      </c>
      <c r="F537" s="4" t="s">
        <v>5</v>
      </c>
      <c r="G537" s="6">
        <f>(A539*A540+B539*B540+C539*C540+D539*D540+E539*E540+F539*F540+G539*G540+H539*H540+I539*I540)/C537</f>
        <v>95.538461538461533</v>
      </c>
      <c r="H537" s="4"/>
      <c r="I537" s="4"/>
      <c r="J537" s="4"/>
      <c r="K537" s="4"/>
      <c r="L537" s="4"/>
      <c r="M537" s="4"/>
    </row>
    <row r="538" spans="1:17" s="1" customFormat="1" x14ac:dyDescent="0.15">
      <c r="A538" s="37" t="s">
        <v>732</v>
      </c>
      <c r="B538" s="37" t="s">
        <v>733</v>
      </c>
      <c r="C538" s="37" t="s">
        <v>734</v>
      </c>
      <c r="D538" s="4"/>
      <c r="E538" s="4"/>
      <c r="F538" s="4"/>
      <c r="G538" s="4"/>
      <c r="H538" s="4"/>
      <c r="I538" s="4"/>
      <c r="J538" s="4"/>
      <c r="K538" s="4"/>
      <c r="L538" s="4"/>
      <c r="M538" s="4"/>
    </row>
    <row r="539" spans="1:17" s="1" customFormat="1" x14ac:dyDescent="0.15">
      <c r="A539" s="37">
        <v>4</v>
      </c>
      <c r="B539" s="37">
        <v>5</v>
      </c>
      <c r="C539" s="37">
        <v>4</v>
      </c>
      <c r="D539" s="4"/>
      <c r="E539" s="4"/>
      <c r="F539" s="4"/>
      <c r="G539" s="4"/>
    </row>
    <row r="540" spans="1:17" s="2" customFormat="1" ht="12" x14ac:dyDescent="0.15">
      <c r="A540" s="2">
        <v>97</v>
      </c>
      <c r="B540" s="2">
        <v>98</v>
      </c>
      <c r="C540" s="2">
        <v>91</v>
      </c>
    </row>
    <row r="541" spans="1:17" s="1" customFormat="1" ht="12" x14ac:dyDescent="0.1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</row>
    <row r="542" spans="1:17" s="1" customFormat="1" ht="12" x14ac:dyDescent="0.15">
      <c r="A542" s="3" t="s">
        <v>735</v>
      </c>
      <c r="B542" s="4" t="s">
        <v>2</v>
      </c>
      <c r="C542" s="4">
        <v>35</v>
      </c>
      <c r="D542" s="4" t="s">
        <v>3</v>
      </c>
      <c r="E542" s="50" t="s">
        <v>736</v>
      </c>
      <c r="F542" s="4" t="s">
        <v>5</v>
      </c>
      <c r="G542" s="6">
        <f>(A544*A545+B544*B545+C544*C545+D544*D545+E544*E545+F544*F545+G544*G545)/C542</f>
        <v>83.542857142857144</v>
      </c>
      <c r="H542" s="4"/>
      <c r="I542" s="4"/>
      <c r="J542" s="4"/>
      <c r="K542" s="4"/>
      <c r="L542" s="4"/>
      <c r="M542" s="4"/>
    </row>
    <row r="543" spans="1:17" s="1" customFormat="1" x14ac:dyDescent="0.15">
      <c r="A543" s="37" t="s">
        <v>737</v>
      </c>
      <c r="B543" s="37" t="s">
        <v>738</v>
      </c>
      <c r="C543" s="37" t="s">
        <v>739</v>
      </c>
      <c r="D543" s="37" t="s">
        <v>740</v>
      </c>
      <c r="E543" s="37" t="s">
        <v>741</v>
      </c>
      <c r="F543" s="37" t="s">
        <v>742</v>
      </c>
      <c r="G543" s="37" t="s">
        <v>743</v>
      </c>
      <c r="H543" s="37" t="s">
        <v>734</v>
      </c>
      <c r="I543" s="4"/>
      <c r="J543" s="4"/>
      <c r="K543" s="4"/>
      <c r="L543" s="4"/>
      <c r="M543" s="4"/>
    </row>
    <row r="544" spans="1:17" s="1" customFormat="1" x14ac:dyDescent="0.15">
      <c r="A544" s="37">
        <v>2</v>
      </c>
      <c r="B544" s="37">
        <v>3</v>
      </c>
      <c r="C544" s="37">
        <v>6</v>
      </c>
      <c r="D544" s="37">
        <v>6</v>
      </c>
      <c r="E544" s="37">
        <v>6</v>
      </c>
      <c r="F544" s="37">
        <v>5</v>
      </c>
      <c r="G544" s="37">
        <v>6</v>
      </c>
      <c r="H544" s="37">
        <v>1</v>
      </c>
    </row>
    <row r="545" spans="1:15" s="2" customFormat="1" ht="12" x14ac:dyDescent="0.15">
      <c r="A545" s="2">
        <v>95</v>
      </c>
      <c r="B545" s="2">
        <v>97</v>
      </c>
      <c r="C545" s="2">
        <v>79</v>
      </c>
      <c r="D545" s="2">
        <v>86</v>
      </c>
      <c r="E545" s="2">
        <v>96</v>
      </c>
      <c r="F545" s="2">
        <v>77</v>
      </c>
      <c r="G545" s="2">
        <v>82</v>
      </c>
      <c r="H545" s="2">
        <v>91</v>
      </c>
    </row>
    <row r="546" spans="1:15" s="1" customFormat="1" ht="13.5" customHeight="1" x14ac:dyDescent="0.1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</row>
    <row r="547" spans="1:15" s="1" customFormat="1" ht="12" x14ac:dyDescent="0.15">
      <c r="A547" s="3" t="s">
        <v>744</v>
      </c>
      <c r="B547" s="4" t="s">
        <v>2</v>
      </c>
      <c r="C547" s="4">
        <v>18</v>
      </c>
      <c r="D547" s="4" t="s">
        <v>3</v>
      </c>
      <c r="E547" s="50" t="s">
        <v>745</v>
      </c>
      <c r="F547" s="4" t="s">
        <v>5</v>
      </c>
      <c r="G547" s="6">
        <f>(A549*A550+B549*B550+C549*C550+D549*D550+E549*E550+F549*F550+G549*G550+H549*H550)/C547</f>
        <v>92.333333333333329</v>
      </c>
      <c r="H547" s="4"/>
      <c r="I547" s="4"/>
      <c r="J547" s="4"/>
      <c r="K547" s="4"/>
      <c r="L547" s="4"/>
      <c r="M547" s="4"/>
    </row>
    <row r="548" spans="1:15" s="1" customFormat="1" x14ac:dyDescent="0.15">
      <c r="A548" s="37" t="s">
        <v>746</v>
      </c>
      <c r="B548" s="37" t="s">
        <v>747</v>
      </c>
      <c r="C548" s="37" t="s">
        <v>748</v>
      </c>
      <c r="D548" s="37"/>
      <c r="E548" s="4"/>
      <c r="F548" s="4"/>
      <c r="G548" s="4"/>
      <c r="H548" s="4"/>
      <c r="I548" s="4"/>
      <c r="J548" s="4"/>
      <c r="K548" s="4"/>
      <c r="L548" s="4"/>
      <c r="M548" s="4"/>
    </row>
    <row r="549" spans="1:15" s="1" customFormat="1" x14ac:dyDescent="0.15">
      <c r="A549" s="37">
        <v>6</v>
      </c>
      <c r="B549" s="37">
        <v>6</v>
      </c>
      <c r="C549" s="37">
        <v>6</v>
      </c>
      <c r="D549" s="37"/>
      <c r="E549" s="4"/>
      <c r="F549" s="4"/>
      <c r="G549" s="4"/>
      <c r="H549" s="4"/>
      <c r="I549" s="4"/>
      <c r="J549" s="4"/>
    </row>
    <row r="550" spans="1:15" s="2" customFormat="1" ht="12" x14ac:dyDescent="0.15">
      <c r="A550" s="2">
        <v>97</v>
      </c>
      <c r="B550" s="2">
        <v>98</v>
      </c>
      <c r="C550" s="2">
        <v>82</v>
      </c>
    </row>
    <row r="551" spans="1:15" s="1" customFormat="1" ht="13.5" customHeight="1" x14ac:dyDescent="0.15">
      <c r="H551" s="4"/>
      <c r="I551" s="4"/>
      <c r="J551" s="4"/>
      <c r="K551" s="4"/>
      <c r="L551" s="4"/>
      <c r="M551" s="4"/>
    </row>
    <row r="552" spans="1:15" s="1" customFormat="1" ht="12.75" x14ac:dyDescent="0.2">
      <c r="A552" s="3" t="s">
        <v>749</v>
      </c>
      <c r="B552" s="4" t="s">
        <v>2</v>
      </c>
      <c r="C552" s="4">
        <v>31</v>
      </c>
      <c r="D552" s="4" t="s">
        <v>3</v>
      </c>
      <c r="E552" s="50" t="s">
        <v>750</v>
      </c>
      <c r="F552" s="4" t="s">
        <v>5</v>
      </c>
      <c r="G552" s="6">
        <f>(A554*A555+B554*B555+C554*C555+D554*D555+E554*E555+F554*F555+G554*G555+H554*H555+I554*I555)/C552</f>
        <v>88.516129032258064</v>
      </c>
      <c r="H552" s="4"/>
      <c r="I552" s="4"/>
      <c r="J552" s="4"/>
      <c r="K552" s="4"/>
      <c r="L552" s="4"/>
      <c r="M552" s="7"/>
      <c r="O552" s="4"/>
    </row>
    <row r="553" spans="1:15" s="1" customFormat="1" x14ac:dyDescent="0.15">
      <c r="A553" s="37" t="s">
        <v>751</v>
      </c>
      <c r="B553" s="37" t="s">
        <v>752</v>
      </c>
      <c r="C553" s="37" t="s">
        <v>753</v>
      </c>
      <c r="D553" s="37" t="s">
        <v>754</v>
      </c>
      <c r="E553" s="37" t="s">
        <v>755</v>
      </c>
      <c r="F553" s="37" t="s">
        <v>756</v>
      </c>
      <c r="G553" s="37"/>
      <c r="H553" s="37"/>
      <c r="I553" s="4"/>
      <c r="J553" s="4"/>
      <c r="K553" s="4"/>
      <c r="L553" s="4"/>
      <c r="M553" s="4"/>
      <c r="O553" s="4"/>
    </row>
    <row r="554" spans="1:15" s="1" customFormat="1" x14ac:dyDescent="0.15">
      <c r="A554" s="37">
        <v>6</v>
      </c>
      <c r="B554" s="37">
        <v>4</v>
      </c>
      <c r="C554" s="37">
        <v>5</v>
      </c>
      <c r="D554" s="37">
        <v>6</v>
      </c>
      <c r="E554" s="37">
        <v>6</v>
      </c>
      <c r="F554" s="37">
        <v>4</v>
      </c>
      <c r="G554" s="37"/>
      <c r="H554" s="37"/>
      <c r="I554" s="4"/>
      <c r="J554" s="4"/>
      <c r="K554" s="4"/>
      <c r="L554" s="4"/>
      <c r="M554" s="4"/>
      <c r="O554" s="4"/>
    </row>
    <row r="555" spans="1:15" s="2" customFormat="1" ht="12" x14ac:dyDescent="0.15">
      <c r="A555" s="2">
        <v>97</v>
      </c>
      <c r="B555" s="2">
        <v>97</v>
      </c>
      <c r="C555" s="2">
        <v>74</v>
      </c>
      <c r="D555" s="2">
        <v>88</v>
      </c>
      <c r="E555" s="2">
        <v>88</v>
      </c>
      <c r="F555" s="2">
        <v>87</v>
      </c>
    </row>
    <row r="556" spans="1:15" s="1" customFormat="1" ht="12" x14ac:dyDescent="0.15">
      <c r="O556" s="4"/>
    </row>
    <row r="557" spans="1:15" s="1" customFormat="1" ht="12" x14ac:dyDescent="0.15">
      <c r="A557" s="3" t="s">
        <v>757</v>
      </c>
      <c r="B557" s="1" t="s">
        <v>2</v>
      </c>
      <c r="C557" s="1">
        <v>31</v>
      </c>
      <c r="D557" s="1" t="s">
        <v>3</v>
      </c>
      <c r="E557" s="50" t="s">
        <v>758</v>
      </c>
      <c r="F557" s="1" t="s">
        <v>5</v>
      </c>
      <c r="G557" s="6">
        <f>(A559*A560+B559*B560+C559*C560+D559*D560+E559*E560+F559*F560+G559*G560)/C557</f>
        <v>88.064516129032256</v>
      </c>
      <c r="O557" s="4"/>
    </row>
    <row r="558" spans="1:15" s="1" customFormat="1" ht="12" x14ac:dyDescent="0.15">
      <c r="A558" s="1" t="s">
        <v>759</v>
      </c>
      <c r="B558" s="1" t="s">
        <v>760</v>
      </c>
      <c r="C558" s="1" t="s">
        <v>761</v>
      </c>
      <c r="D558" s="1" t="s">
        <v>762</v>
      </c>
      <c r="E558" s="1" t="s">
        <v>763</v>
      </c>
      <c r="F558" s="1" t="s">
        <v>764</v>
      </c>
      <c r="G558" s="1" t="s">
        <v>765</v>
      </c>
      <c r="O558" s="4"/>
    </row>
    <row r="559" spans="1:15" s="1" customFormat="1" ht="12" x14ac:dyDescent="0.15">
      <c r="A559" s="1">
        <v>4</v>
      </c>
      <c r="B559" s="1">
        <v>5</v>
      </c>
      <c r="C559" s="1">
        <v>3</v>
      </c>
      <c r="D559" s="1">
        <v>1</v>
      </c>
      <c r="E559" s="1">
        <v>6</v>
      </c>
      <c r="F559" s="1">
        <v>6</v>
      </c>
      <c r="G559" s="1">
        <v>6</v>
      </c>
      <c r="O559" s="4"/>
    </row>
    <row r="560" spans="1:15" s="1" customFormat="1" ht="12" x14ac:dyDescent="0.15">
      <c r="A560" s="2">
        <v>98</v>
      </c>
      <c r="B560" s="2">
        <v>96</v>
      </c>
      <c r="C560" s="2">
        <v>97</v>
      </c>
      <c r="D560" s="2">
        <v>97</v>
      </c>
      <c r="E560" s="2">
        <v>88</v>
      </c>
      <c r="F560" s="2">
        <v>82</v>
      </c>
      <c r="G560" s="2">
        <v>75</v>
      </c>
      <c r="H560" s="2"/>
      <c r="O560" s="4"/>
    </row>
    <row r="561" spans="1:15" s="1" customFormat="1" ht="12" x14ac:dyDescent="0.15">
      <c r="O561" s="4"/>
    </row>
    <row r="562" spans="1:15" s="1" customFormat="1" ht="12" x14ac:dyDescent="0.15">
      <c r="A562" s="3" t="s">
        <v>766</v>
      </c>
      <c r="B562" s="4" t="s">
        <v>2</v>
      </c>
      <c r="C562" s="4">
        <v>13</v>
      </c>
      <c r="D562" s="4" t="s">
        <v>3</v>
      </c>
      <c r="E562" s="50" t="s">
        <v>736</v>
      </c>
      <c r="F562" s="4" t="s">
        <v>5</v>
      </c>
      <c r="G562" s="6">
        <f>(A564*A565+B564*B565+C564*C565+D564*D565+E564*E565+F564*F565+G564*G565)/C562</f>
        <v>89.615384615384613</v>
      </c>
      <c r="H562" s="4"/>
      <c r="J562" s="4"/>
      <c r="K562" s="4"/>
      <c r="L562" s="4"/>
      <c r="M562" s="4"/>
    </row>
    <row r="563" spans="1:15" s="1" customFormat="1" ht="12" x14ac:dyDescent="0.15">
      <c r="A563" s="4" t="s">
        <v>767</v>
      </c>
      <c r="B563" s="1" t="s">
        <v>760</v>
      </c>
      <c r="C563" s="4" t="s">
        <v>768</v>
      </c>
      <c r="D563" s="4"/>
      <c r="E563" s="4"/>
      <c r="F563" s="4"/>
      <c r="G563" s="4"/>
      <c r="H563" s="4"/>
      <c r="I563" s="4"/>
      <c r="J563" s="4"/>
      <c r="K563" s="4"/>
      <c r="L563" s="4"/>
    </row>
    <row r="564" spans="1:15" s="1" customFormat="1" ht="12" x14ac:dyDescent="0.15">
      <c r="A564" s="4">
        <v>1</v>
      </c>
      <c r="B564" s="1">
        <v>6</v>
      </c>
      <c r="C564" s="4">
        <v>6</v>
      </c>
      <c r="D564" s="4"/>
      <c r="E564" s="4"/>
      <c r="F564" s="4"/>
      <c r="I564" s="4"/>
      <c r="J564" s="4"/>
      <c r="K564" s="4"/>
      <c r="L564" s="4"/>
    </row>
    <row r="565" spans="1:15" s="2" customFormat="1" ht="12.75" x14ac:dyDescent="0.2">
      <c r="A565" s="2">
        <v>97</v>
      </c>
      <c r="B565" s="8">
        <v>96</v>
      </c>
      <c r="C565" s="2">
        <v>82</v>
      </c>
    </row>
    <row r="566" spans="1:15" s="1" customFormat="1" ht="12.75" x14ac:dyDescent="0.2">
      <c r="A566" s="7"/>
      <c r="B566" s="4"/>
      <c r="C566" s="4"/>
      <c r="D566" s="4"/>
      <c r="E566" s="4"/>
      <c r="F566" s="4"/>
      <c r="G566" s="4"/>
      <c r="H566" s="4"/>
      <c r="I566" s="4"/>
    </row>
    <row r="567" spans="1:15" s="1" customFormat="1" ht="12" x14ac:dyDescent="0.15">
      <c r="A567" s="3" t="s">
        <v>769</v>
      </c>
      <c r="B567" s="4" t="s">
        <v>2</v>
      </c>
      <c r="C567" s="4">
        <v>12</v>
      </c>
      <c r="D567" s="4" t="s">
        <v>3</v>
      </c>
      <c r="E567" s="50" t="s">
        <v>770</v>
      </c>
      <c r="F567" s="4" t="s">
        <v>5</v>
      </c>
      <c r="G567" s="6">
        <f>(A569*A570+B569*B570+C569*C570+D569*D570+E569*E570+F569*F570+G569*G570+H569*H570+I569*I570)/C567</f>
        <v>90</v>
      </c>
      <c r="H567" s="4"/>
      <c r="I567" s="4"/>
      <c r="J567" s="4"/>
      <c r="K567" s="4"/>
      <c r="L567" s="4"/>
      <c r="M567" s="4"/>
    </row>
    <row r="568" spans="1:15" s="1" customFormat="1" x14ac:dyDescent="0.15">
      <c r="A568" s="4" t="s">
        <v>771</v>
      </c>
      <c r="B568" s="4" t="s">
        <v>772</v>
      </c>
      <c r="C568" s="37"/>
      <c r="D568" s="37"/>
      <c r="E568" s="37"/>
      <c r="F568" s="37"/>
      <c r="H568" s="4"/>
      <c r="I568" s="4"/>
      <c r="J568" s="4"/>
      <c r="K568" s="4"/>
      <c r="L568" s="4"/>
    </row>
    <row r="569" spans="1:15" s="1" customFormat="1" x14ac:dyDescent="0.15">
      <c r="A569" s="4">
        <v>6</v>
      </c>
      <c r="B569" s="4">
        <v>6</v>
      </c>
      <c r="C569" s="37"/>
      <c r="D569" s="37"/>
      <c r="E569" s="37"/>
      <c r="F569" s="37"/>
      <c r="G569" s="4"/>
      <c r="H569" s="4"/>
      <c r="I569" s="4"/>
    </row>
    <row r="570" spans="1:15" s="2" customFormat="1" ht="12.75" x14ac:dyDescent="0.2">
      <c r="A570" s="2">
        <v>84</v>
      </c>
      <c r="B570" s="2">
        <v>96</v>
      </c>
      <c r="D570" s="8"/>
    </row>
    <row r="571" spans="1:15" s="1" customFormat="1" ht="12.75" x14ac:dyDescent="0.2">
      <c r="B571" s="4"/>
      <c r="C571" s="4"/>
      <c r="D571" s="4"/>
      <c r="E571" s="7"/>
      <c r="F571" s="4"/>
      <c r="G571" s="4"/>
      <c r="H571" s="4"/>
      <c r="I571" s="4"/>
      <c r="J571" s="4"/>
      <c r="K571" s="4"/>
      <c r="L571" s="4"/>
      <c r="M571" s="4"/>
    </row>
    <row r="572" spans="1:15" s="1" customFormat="1" ht="12.75" x14ac:dyDescent="0.2">
      <c r="A572" s="19" t="s">
        <v>773</v>
      </c>
      <c r="B572" s="4" t="s">
        <v>2</v>
      </c>
      <c r="C572" s="4">
        <v>17</v>
      </c>
      <c r="D572" s="4" t="s">
        <v>3</v>
      </c>
      <c r="E572" s="50" t="s">
        <v>750</v>
      </c>
      <c r="F572" s="4" t="s">
        <v>5</v>
      </c>
      <c r="G572" s="6">
        <f>(A574*A575+B574*B575+C574*C575+D574*D575+E574*E575+F574*F575+G574*G575+H574*H575)/C572</f>
        <v>89.882352941176464</v>
      </c>
      <c r="H572" s="4"/>
      <c r="I572" s="4"/>
      <c r="J572" s="4"/>
      <c r="K572" s="4"/>
      <c r="L572" s="4"/>
      <c r="M572" s="7"/>
    </row>
    <row r="573" spans="1:15" s="1" customFormat="1" x14ac:dyDescent="0.15">
      <c r="A573" s="4" t="s">
        <v>774</v>
      </c>
      <c r="B573" s="4" t="s">
        <v>775</v>
      </c>
      <c r="C573" s="37" t="s">
        <v>759</v>
      </c>
      <c r="D573" s="37"/>
      <c r="E573" s="37"/>
      <c r="F573" s="4"/>
      <c r="G573" s="4"/>
      <c r="H573" s="4"/>
      <c r="I573" s="4"/>
      <c r="J573" s="4"/>
      <c r="K573" s="4"/>
      <c r="L573" s="4"/>
      <c r="M573" s="4"/>
    </row>
    <row r="574" spans="1:15" s="1" customFormat="1" x14ac:dyDescent="0.15">
      <c r="A574" s="4">
        <v>6</v>
      </c>
      <c r="B574" s="4">
        <v>6</v>
      </c>
      <c r="C574" s="37">
        <v>5</v>
      </c>
      <c r="D574" s="37"/>
      <c r="E574" s="37"/>
      <c r="F574" s="4"/>
      <c r="G574" s="4"/>
      <c r="H574" s="4"/>
      <c r="I574" s="4"/>
      <c r="J574" s="4"/>
      <c r="K574" s="4"/>
      <c r="L574" s="4"/>
      <c r="M574" s="4"/>
    </row>
    <row r="575" spans="1:15" s="2" customFormat="1" ht="12.75" x14ac:dyDescent="0.2">
      <c r="A575" s="2">
        <v>89</v>
      </c>
      <c r="B575" s="2">
        <v>84</v>
      </c>
      <c r="C575" s="2">
        <v>98</v>
      </c>
      <c r="E575" s="8"/>
    </row>
    <row r="576" spans="1:15" s="1" customFormat="1" ht="12.75" x14ac:dyDescent="0.2">
      <c r="A576" s="4"/>
      <c r="B576" s="4"/>
      <c r="C576" s="4"/>
      <c r="D576" s="4"/>
      <c r="E576" s="7"/>
      <c r="F576" s="4"/>
      <c r="G576" s="4"/>
      <c r="H576" s="4"/>
      <c r="I576" s="4"/>
      <c r="J576" s="4"/>
    </row>
    <row r="577" spans="1:15" s="1" customFormat="1" ht="12" x14ac:dyDescent="0.15">
      <c r="A577" s="3" t="s">
        <v>776</v>
      </c>
      <c r="B577" s="4" t="s">
        <v>2</v>
      </c>
      <c r="C577" s="4">
        <v>10</v>
      </c>
      <c r="D577" s="4" t="s">
        <v>3</v>
      </c>
      <c r="E577" s="50" t="s">
        <v>777</v>
      </c>
      <c r="F577" s="4" t="s">
        <v>5</v>
      </c>
      <c r="G577" s="6">
        <f>(A579*A580+B579*B580+C579*C580+D579*D580+E579*E580+F579*F580+G579*G580+H579*H580+I579*I580+J579*J580+K579*K580)/C577</f>
        <v>95.3</v>
      </c>
      <c r="H577" s="4"/>
      <c r="I577" s="4"/>
      <c r="J577" s="4"/>
      <c r="K577" s="4"/>
      <c r="L577" s="4"/>
      <c r="M577" s="4"/>
    </row>
    <row r="578" spans="1:15" s="1" customFormat="1" x14ac:dyDescent="0.15">
      <c r="A578" s="4" t="s">
        <v>92</v>
      </c>
      <c r="B578" s="4" t="s">
        <v>778</v>
      </c>
      <c r="C578" s="4" t="s">
        <v>779</v>
      </c>
      <c r="D578" s="4" t="s">
        <v>780</v>
      </c>
      <c r="E578" s="37"/>
      <c r="F578" s="37"/>
      <c r="G578" s="37"/>
      <c r="H578" s="37"/>
      <c r="I578" s="4"/>
      <c r="J578" s="4"/>
      <c r="K578" s="4"/>
      <c r="L578" s="4"/>
      <c r="M578" s="4"/>
    </row>
    <row r="579" spans="1:15" s="1" customFormat="1" x14ac:dyDescent="0.15">
      <c r="A579" s="4">
        <v>1</v>
      </c>
      <c r="B579" s="4">
        <v>2</v>
      </c>
      <c r="C579" s="4">
        <v>3</v>
      </c>
      <c r="D579" s="4">
        <v>4</v>
      </c>
      <c r="E579" s="37"/>
      <c r="F579" s="37"/>
      <c r="G579" s="37"/>
      <c r="H579" s="37"/>
      <c r="I579" s="4"/>
      <c r="J579" s="4"/>
      <c r="K579" s="4"/>
      <c r="L579" s="4"/>
      <c r="M579" s="4"/>
    </row>
    <row r="580" spans="1:15" s="2" customFormat="1" ht="12.75" x14ac:dyDescent="0.2">
      <c r="A580" s="2">
        <v>94</v>
      </c>
      <c r="B580" s="2">
        <v>92</v>
      </c>
      <c r="C580" s="2">
        <v>97</v>
      </c>
      <c r="D580" s="2">
        <v>96</v>
      </c>
      <c r="E580" s="8"/>
    </row>
    <row r="581" spans="1:15" s="1" customFormat="1" ht="12.75" x14ac:dyDescent="0.2">
      <c r="A581" s="4"/>
      <c r="B581" s="4"/>
      <c r="C581" s="4"/>
      <c r="D581" s="4"/>
      <c r="E581" s="7"/>
      <c r="F581" s="4"/>
      <c r="G581" s="4"/>
      <c r="H581" s="4"/>
      <c r="I581" s="4"/>
      <c r="J581" s="4"/>
      <c r="K581" s="4"/>
      <c r="L581" s="4"/>
      <c r="M581" s="4"/>
    </row>
    <row r="582" spans="1:15" s="1" customFormat="1" ht="12.75" x14ac:dyDescent="0.2">
      <c r="A582" s="3" t="s">
        <v>781</v>
      </c>
      <c r="B582" s="4" t="s">
        <v>2</v>
      </c>
      <c r="C582" s="4">
        <v>12</v>
      </c>
      <c r="D582" s="4" t="s">
        <v>3</v>
      </c>
      <c r="E582" s="50" t="s">
        <v>782</v>
      </c>
      <c r="F582" s="4" t="s">
        <v>5</v>
      </c>
      <c r="G582" s="6">
        <f>(A584*A585+B584*B585+C584*C585+D584*D585+E584*E585+F584*F585+G584*G585)/C582</f>
        <v>96.833333333333329</v>
      </c>
      <c r="H582" s="4"/>
      <c r="I582" s="4"/>
      <c r="J582" s="4"/>
      <c r="K582" s="4"/>
      <c r="L582" s="4"/>
      <c r="M582" s="7"/>
      <c r="O582" s="4"/>
    </row>
    <row r="583" spans="1:15" s="1" customFormat="1" ht="12" x14ac:dyDescent="0.15">
      <c r="A583" s="4" t="s">
        <v>783</v>
      </c>
      <c r="B583" s="4" t="s">
        <v>780</v>
      </c>
      <c r="C583" s="4" t="s">
        <v>63</v>
      </c>
      <c r="D583" s="4" t="s">
        <v>783</v>
      </c>
      <c r="E583" s="4"/>
      <c r="F583" s="4"/>
      <c r="G583" s="4"/>
      <c r="H583" s="4"/>
      <c r="I583" s="4"/>
      <c r="J583" s="4"/>
      <c r="K583" s="4"/>
      <c r="M583" s="4"/>
      <c r="N583" s="4"/>
      <c r="O583" s="4"/>
    </row>
    <row r="584" spans="1:15" s="1" customFormat="1" ht="12" x14ac:dyDescent="0.15">
      <c r="A584" s="4">
        <v>3</v>
      </c>
      <c r="B584" s="4">
        <v>2</v>
      </c>
      <c r="C584" s="4">
        <v>2</v>
      </c>
      <c r="D584" s="4">
        <v>5</v>
      </c>
      <c r="E584" s="4"/>
      <c r="F584" s="4"/>
      <c r="G584" s="4"/>
      <c r="H584" s="4"/>
      <c r="I584" s="4"/>
      <c r="J584" s="4"/>
      <c r="M584" s="4"/>
      <c r="N584" s="4"/>
      <c r="O584" s="4"/>
    </row>
    <row r="585" spans="1:15" s="2" customFormat="1" ht="12" x14ac:dyDescent="0.15">
      <c r="A585" s="2">
        <v>98</v>
      </c>
      <c r="B585" s="2">
        <v>96</v>
      </c>
      <c r="C585" s="2">
        <v>93</v>
      </c>
      <c r="D585" s="2">
        <v>98</v>
      </c>
    </row>
    <row r="586" spans="1:15" s="1" customFormat="1" ht="12" x14ac:dyDescent="0.15">
      <c r="A586" s="4"/>
      <c r="O586" s="4"/>
    </row>
    <row r="587" spans="1:15" s="4" customFormat="1" ht="12" x14ac:dyDescent="0.15">
      <c r="A587" s="3" t="s">
        <v>784</v>
      </c>
      <c r="B587" s="4" t="s">
        <v>2</v>
      </c>
      <c r="C587" s="4">
        <v>31</v>
      </c>
      <c r="D587" s="4" t="s">
        <v>3</v>
      </c>
      <c r="E587" s="50" t="s">
        <v>785</v>
      </c>
      <c r="F587" s="4" t="s">
        <v>5</v>
      </c>
      <c r="G587" s="6">
        <f>(A589*A590+B589*B590+C589*C590+D589*D590+E589*E590+F589*F590)/C587</f>
        <v>95.354838709677423</v>
      </c>
    </row>
    <row r="588" spans="1:15" s="4" customFormat="1" ht="12" x14ac:dyDescent="0.15">
      <c r="A588" s="4" t="s">
        <v>786</v>
      </c>
      <c r="B588" s="4" t="s">
        <v>787</v>
      </c>
      <c r="C588" s="4" t="s">
        <v>788</v>
      </c>
      <c r="D588" s="4" t="s">
        <v>63</v>
      </c>
      <c r="E588" s="4" t="s">
        <v>789</v>
      </c>
      <c r="F588" s="4" t="s">
        <v>790</v>
      </c>
    </row>
    <row r="589" spans="1:15" s="4" customFormat="1" ht="12.75" x14ac:dyDescent="0.2">
      <c r="A589" s="7">
        <v>6</v>
      </c>
      <c r="B589" s="4">
        <v>5</v>
      </c>
      <c r="C589" s="4">
        <v>6</v>
      </c>
      <c r="D589" s="4">
        <v>3</v>
      </c>
      <c r="E589" s="7">
        <v>6</v>
      </c>
      <c r="F589" s="4">
        <v>5</v>
      </c>
      <c r="G589" s="7"/>
      <c r="O589" s="1"/>
    </row>
    <row r="590" spans="1:15" s="2" customFormat="1" ht="12" x14ac:dyDescent="0.15">
      <c r="A590" s="2">
        <v>97</v>
      </c>
      <c r="B590" s="2">
        <v>98</v>
      </c>
      <c r="C590" s="4">
        <v>96</v>
      </c>
      <c r="D590" s="4">
        <v>93</v>
      </c>
      <c r="E590" s="2">
        <v>94</v>
      </c>
      <c r="F590" s="2">
        <v>93</v>
      </c>
    </row>
    <row r="591" spans="1:15" s="4" customFormat="1" ht="12" x14ac:dyDescent="0.15">
      <c r="A591" s="51"/>
      <c r="B591" s="51"/>
      <c r="C591" s="51"/>
      <c r="D591" s="51"/>
      <c r="E591" s="51"/>
      <c r="F591" s="51"/>
      <c r="G591" s="51"/>
      <c r="H591" s="1"/>
      <c r="I591" s="1"/>
      <c r="J591" s="1"/>
      <c r="K591" s="1"/>
      <c r="L591" s="1"/>
      <c r="M591" s="1"/>
    </row>
    <row r="592" spans="1:15" s="4" customFormat="1" ht="12" x14ac:dyDescent="0.15">
      <c r="A592" s="3" t="s">
        <v>791</v>
      </c>
      <c r="B592" s="4" t="s">
        <v>2</v>
      </c>
      <c r="C592" s="28">
        <v>35</v>
      </c>
      <c r="D592" s="4" t="s">
        <v>3</v>
      </c>
      <c r="E592" s="50" t="s">
        <v>792</v>
      </c>
      <c r="F592" s="4" t="s">
        <v>5</v>
      </c>
      <c r="G592" s="6">
        <f>(A594*A595+B594*B595+C594*C595+D594*D595+E594*E595+F594*F595+G594*G595+H594*H595)/C592</f>
        <v>96</v>
      </c>
    </row>
    <row r="593" spans="1:15" s="4" customFormat="1" ht="12" x14ac:dyDescent="0.15">
      <c r="A593" s="28" t="s">
        <v>793</v>
      </c>
      <c r="B593" s="28" t="s">
        <v>794</v>
      </c>
      <c r="C593" s="4" t="s">
        <v>795</v>
      </c>
      <c r="D593" s="4" t="s">
        <v>796</v>
      </c>
      <c r="E593" s="4" t="s">
        <v>797</v>
      </c>
      <c r="F593" s="4" t="s">
        <v>798</v>
      </c>
      <c r="O593" s="1"/>
    </row>
    <row r="594" spans="1:15" s="1" customFormat="1" ht="12" x14ac:dyDescent="0.15">
      <c r="A594" s="52">
        <v>5</v>
      </c>
      <c r="B594" s="52">
        <v>6</v>
      </c>
      <c r="C594" s="53">
        <v>6</v>
      </c>
      <c r="D594" s="53">
        <v>6</v>
      </c>
      <c r="E594" s="53">
        <v>6</v>
      </c>
      <c r="F594" s="53">
        <v>6</v>
      </c>
      <c r="G594" s="4"/>
      <c r="H594" s="30"/>
      <c r="I594" s="4"/>
      <c r="J594" s="4"/>
      <c r="K594" s="4"/>
      <c r="L594" s="4"/>
      <c r="M594" s="4"/>
    </row>
    <row r="595" spans="1:15" s="2" customFormat="1" ht="12.75" x14ac:dyDescent="0.2">
      <c r="A595" s="2">
        <v>96</v>
      </c>
      <c r="B595" s="8">
        <v>97</v>
      </c>
      <c r="C595" s="2">
        <v>97</v>
      </c>
      <c r="D595" s="2">
        <v>94</v>
      </c>
      <c r="E595" s="2">
        <v>97</v>
      </c>
      <c r="F595" s="2">
        <v>95</v>
      </c>
    </row>
    <row r="596" spans="1:15" s="1" customFormat="1" ht="12" x14ac:dyDescent="0.15"/>
    <row r="597" spans="1:15" s="1" customFormat="1" ht="12" x14ac:dyDescent="0.15">
      <c r="A597" s="3" t="s">
        <v>799</v>
      </c>
      <c r="B597" s="4" t="s">
        <v>2</v>
      </c>
      <c r="C597" s="4">
        <v>20</v>
      </c>
      <c r="D597" s="4" t="s">
        <v>3</v>
      </c>
      <c r="E597" s="50" t="s">
        <v>800</v>
      </c>
      <c r="F597" s="4" t="s">
        <v>5</v>
      </c>
      <c r="G597" s="6">
        <f>(A599*A600+B599*B600+C599*C600+D599*D600+E599*E600+F599*F600+G599*G600+H599*H600)/C597</f>
        <v>97</v>
      </c>
      <c r="H597" s="4"/>
      <c r="I597" s="4"/>
      <c r="J597" s="4"/>
      <c r="K597" s="4"/>
      <c r="L597" s="4"/>
      <c r="M597" s="4"/>
    </row>
    <row r="598" spans="1:15" s="1" customFormat="1" x14ac:dyDescent="0.15">
      <c r="A598" s="4" t="s">
        <v>801</v>
      </c>
      <c r="B598" s="4" t="s">
        <v>767</v>
      </c>
      <c r="C598" s="4" t="s">
        <v>802</v>
      </c>
      <c r="D598" s="4" t="s">
        <v>803</v>
      </c>
      <c r="E598" s="4" t="s">
        <v>804</v>
      </c>
      <c r="F598" s="37"/>
      <c r="G598" s="4"/>
      <c r="H598" s="4"/>
      <c r="I598" s="4"/>
      <c r="J598" s="4"/>
      <c r="K598" s="4"/>
      <c r="L598" s="4"/>
      <c r="M598" s="4"/>
    </row>
    <row r="599" spans="1:15" s="1" customFormat="1" x14ac:dyDescent="0.15">
      <c r="A599" s="4">
        <v>5</v>
      </c>
      <c r="B599" s="4">
        <v>4</v>
      </c>
      <c r="C599" s="4">
        <v>3</v>
      </c>
      <c r="D599" s="4">
        <v>2</v>
      </c>
      <c r="E599" s="4">
        <v>6</v>
      </c>
      <c r="F599" s="37"/>
      <c r="G599" s="4"/>
      <c r="H599" s="4"/>
      <c r="I599" s="4"/>
      <c r="J599" s="4"/>
      <c r="K599" s="4"/>
      <c r="L599" s="4"/>
      <c r="M599" s="4"/>
    </row>
    <row r="600" spans="1:15" s="2" customFormat="1" ht="12.75" x14ac:dyDescent="0.2">
      <c r="A600" s="8">
        <v>97</v>
      </c>
      <c r="B600" s="2">
        <v>97</v>
      </c>
      <c r="C600" s="2">
        <v>97</v>
      </c>
      <c r="D600" s="2">
        <v>97</v>
      </c>
      <c r="E600" s="2">
        <v>97</v>
      </c>
    </row>
    <row r="601" spans="1:15" s="1" customFormat="1" ht="12" x14ac:dyDescent="0.15"/>
    <row r="602" spans="1:15" s="1" customFormat="1" ht="12" x14ac:dyDescent="0.15">
      <c r="A602" s="3" t="s">
        <v>805</v>
      </c>
      <c r="B602" s="4" t="s">
        <v>198</v>
      </c>
      <c r="C602" s="4">
        <v>36</v>
      </c>
      <c r="D602" s="4" t="s">
        <v>3</v>
      </c>
      <c r="E602" s="50" t="s">
        <v>806</v>
      </c>
      <c r="F602" s="4" t="s">
        <v>5</v>
      </c>
      <c r="G602" s="6">
        <f>(A604*A605+B604*B605+C604*C605+D604*D605+E604*E605+F604*F605+G604*G605+H604*H605+I604*I605)/C602</f>
        <v>94.861111111111114</v>
      </c>
      <c r="I602" s="4"/>
      <c r="J602" s="4"/>
      <c r="K602" s="4"/>
      <c r="L602" s="4"/>
      <c r="M602" s="4"/>
    </row>
    <row r="603" spans="1:15" s="1" customFormat="1" x14ac:dyDescent="0.15">
      <c r="A603" s="53" t="s">
        <v>807</v>
      </c>
      <c r="B603" s="53" t="s">
        <v>786</v>
      </c>
      <c r="C603" s="53" t="s">
        <v>808</v>
      </c>
      <c r="D603" s="53" t="s">
        <v>809</v>
      </c>
      <c r="E603" s="53" t="s">
        <v>810</v>
      </c>
      <c r="F603" s="53" t="s">
        <v>811</v>
      </c>
      <c r="G603" s="53" t="s">
        <v>812</v>
      </c>
      <c r="H603" s="37"/>
      <c r="I603" s="4"/>
      <c r="J603" s="4"/>
      <c r="K603" s="4"/>
      <c r="L603" s="4"/>
      <c r="M603" s="4"/>
    </row>
    <row r="604" spans="1:15" s="1" customFormat="1" x14ac:dyDescent="0.15">
      <c r="A604" s="4">
        <v>1</v>
      </c>
      <c r="B604" s="4">
        <v>5</v>
      </c>
      <c r="C604" s="4">
        <v>6</v>
      </c>
      <c r="D604" s="4">
        <v>6</v>
      </c>
      <c r="E604" s="4">
        <v>6</v>
      </c>
      <c r="F604" s="4">
        <v>6</v>
      </c>
      <c r="G604" s="4">
        <v>6</v>
      </c>
      <c r="H604" s="37"/>
      <c r="I604" s="4"/>
      <c r="J604" s="4"/>
      <c r="K604" s="4"/>
      <c r="L604" s="4"/>
      <c r="M604" s="4"/>
    </row>
    <row r="605" spans="1:15" s="2" customFormat="1" ht="12" x14ac:dyDescent="0.15">
      <c r="A605" s="2">
        <v>98</v>
      </c>
      <c r="B605" s="2">
        <v>97</v>
      </c>
      <c r="C605" s="2">
        <v>97</v>
      </c>
      <c r="D605" s="2">
        <v>95</v>
      </c>
      <c r="E605" s="2">
        <v>88</v>
      </c>
      <c r="F605" s="2">
        <v>96</v>
      </c>
      <c r="G605" s="2">
        <v>96</v>
      </c>
    </row>
    <row r="606" spans="1:15" s="1" customFormat="1" ht="12" x14ac:dyDescent="0.15">
      <c r="I606" s="4"/>
      <c r="J606" s="4"/>
      <c r="K606" s="4"/>
      <c r="L606" s="4"/>
      <c r="M606" s="4"/>
    </row>
    <row r="607" spans="1:15" s="1" customFormat="1" ht="12" x14ac:dyDescent="0.15">
      <c r="A607" s="3" t="s">
        <v>813</v>
      </c>
      <c r="B607" s="4" t="s">
        <v>2</v>
      </c>
      <c r="C607" s="4">
        <v>17</v>
      </c>
      <c r="D607" s="4" t="s">
        <v>3</v>
      </c>
      <c r="E607" s="5" t="s">
        <v>814</v>
      </c>
      <c r="F607" s="4" t="s">
        <v>5</v>
      </c>
      <c r="G607" s="6">
        <f>(A609*A610+B609*B610+C609*C610+D609*D610+E609*E610+F609*F610+G609*G610)/C607</f>
        <v>95.17647058823529</v>
      </c>
      <c r="H607" s="4"/>
      <c r="I607" s="4"/>
      <c r="J607" s="4"/>
      <c r="K607" s="4"/>
      <c r="L607" s="4"/>
      <c r="M607" s="4"/>
    </row>
    <row r="608" spans="1:15" s="1" customFormat="1" ht="12" x14ac:dyDescent="0.15">
      <c r="A608" s="4" t="s">
        <v>815</v>
      </c>
      <c r="B608" s="4" t="s">
        <v>816</v>
      </c>
      <c r="C608" s="4" t="s">
        <v>817</v>
      </c>
      <c r="D608" s="4" t="s">
        <v>807</v>
      </c>
      <c r="E608" s="4"/>
      <c r="F608" s="4"/>
      <c r="G608" s="4"/>
      <c r="H608" s="4"/>
      <c r="I608" s="4"/>
      <c r="J608" s="4"/>
      <c r="K608" s="4"/>
      <c r="L608" s="4"/>
      <c r="M608" s="4"/>
    </row>
    <row r="609" spans="1:51" s="2" customFormat="1" ht="12.75" x14ac:dyDescent="0.2">
      <c r="A609" s="7">
        <v>3</v>
      </c>
      <c r="B609" s="4">
        <v>6</v>
      </c>
      <c r="C609" s="4">
        <v>6</v>
      </c>
      <c r="D609" s="4">
        <v>2</v>
      </c>
      <c r="E609" s="4"/>
      <c r="F609" s="4"/>
      <c r="G609" s="4"/>
      <c r="H609" s="4"/>
      <c r="I609" s="4"/>
      <c r="J609" s="4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</row>
    <row r="610" spans="1:51" s="1" customFormat="1" ht="12.75" x14ac:dyDescent="0.2">
      <c r="A610" s="8">
        <v>96</v>
      </c>
      <c r="B610" s="2">
        <v>97</v>
      </c>
      <c r="C610" s="2">
        <v>92</v>
      </c>
      <c r="D610" s="2">
        <v>98</v>
      </c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</row>
    <row r="611" spans="1:51" s="1" customFormat="1" ht="12.75" x14ac:dyDescent="0.2">
      <c r="A611" s="7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</row>
    <row r="612" spans="1:51" s="4" customFormat="1" ht="12.75" x14ac:dyDescent="0.2">
      <c r="A612" s="3" t="s">
        <v>818</v>
      </c>
      <c r="B612" s="4" t="s">
        <v>198</v>
      </c>
      <c r="C612" s="4">
        <v>27</v>
      </c>
      <c r="D612" s="4" t="s">
        <v>3</v>
      </c>
      <c r="E612" s="50" t="s">
        <v>819</v>
      </c>
      <c r="F612" s="4" t="s">
        <v>5</v>
      </c>
      <c r="G612" s="6">
        <f>(A614*A615+B614*B615+C614*C615+D614*D615+E614*E615+F614*F615+G614*G615+H614*H615+I614*I615)/C612</f>
        <v>94.777777777777771</v>
      </c>
      <c r="M612" s="7"/>
    </row>
    <row r="613" spans="1:51" s="4" customFormat="1" ht="12" x14ac:dyDescent="0.15">
      <c r="A613" s="4" t="s">
        <v>807</v>
      </c>
      <c r="B613" s="4" t="s">
        <v>820</v>
      </c>
      <c r="C613" s="4" t="s">
        <v>821</v>
      </c>
      <c r="D613" s="4" t="s">
        <v>347</v>
      </c>
      <c r="E613" s="4" t="s">
        <v>822</v>
      </c>
      <c r="F613" s="4" t="s">
        <v>823</v>
      </c>
    </row>
    <row r="614" spans="1:51" s="4" customFormat="1" ht="12" x14ac:dyDescent="0.15">
      <c r="A614" s="4">
        <v>2</v>
      </c>
      <c r="B614" s="4">
        <v>6</v>
      </c>
      <c r="C614" s="4">
        <v>1</v>
      </c>
      <c r="D614" s="4">
        <v>6</v>
      </c>
      <c r="E614" s="4">
        <v>6</v>
      </c>
      <c r="F614" s="4">
        <v>6</v>
      </c>
    </row>
    <row r="615" spans="1:51" s="2" customFormat="1" ht="12" x14ac:dyDescent="0.15">
      <c r="A615" s="2">
        <v>98</v>
      </c>
      <c r="B615" s="2">
        <v>90</v>
      </c>
      <c r="C615" s="2">
        <v>95</v>
      </c>
      <c r="D615" s="2">
        <v>97</v>
      </c>
      <c r="E615" s="2">
        <v>95</v>
      </c>
      <c r="F615" s="2">
        <v>96</v>
      </c>
    </row>
    <row r="616" spans="1:51" s="12" customFormat="1" ht="12" x14ac:dyDescent="0.15">
      <c r="A616" s="1"/>
      <c r="I616" s="4"/>
      <c r="J616" s="4"/>
      <c r="K616" s="4"/>
      <c r="L616" s="4"/>
      <c r="M616" s="4"/>
      <c r="N616" s="1"/>
      <c r="O616" s="1"/>
    </row>
    <row r="617" spans="1:51" s="1" customFormat="1" ht="12" x14ac:dyDescent="0.15">
      <c r="A617" s="3" t="s">
        <v>824</v>
      </c>
      <c r="B617" s="4" t="s">
        <v>198</v>
      </c>
      <c r="C617" s="4">
        <v>23</v>
      </c>
      <c r="D617" s="4" t="s">
        <v>3</v>
      </c>
      <c r="E617" s="50" t="s">
        <v>825</v>
      </c>
      <c r="F617" s="4" t="s">
        <v>5</v>
      </c>
      <c r="G617" s="6">
        <f>(A619*A620+B619*B620+C619*C620+D619*D620+E619*E620+F619*F620+G619*G620+H619*H620)/C617</f>
        <v>92.086956521739125</v>
      </c>
      <c r="H617" s="4"/>
      <c r="I617" s="4"/>
      <c r="J617" s="4"/>
      <c r="K617" s="4"/>
      <c r="L617" s="4"/>
      <c r="M617" s="4"/>
    </row>
    <row r="618" spans="1:51" s="1" customFormat="1" ht="12" x14ac:dyDescent="0.15">
      <c r="A618" s="4" t="s">
        <v>826</v>
      </c>
      <c r="B618" s="4" t="s">
        <v>820</v>
      </c>
      <c r="C618" s="4" t="s">
        <v>827</v>
      </c>
      <c r="D618" s="4" t="s">
        <v>828</v>
      </c>
      <c r="E618" s="4"/>
      <c r="F618" s="4"/>
      <c r="G618" s="4"/>
      <c r="H618" s="4"/>
      <c r="I618" s="4"/>
      <c r="J618" s="4"/>
      <c r="K618" s="4"/>
      <c r="L618" s="4"/>
      <c r="M618" s="4"/>
    </row>
    <row r="619" spans="1:51" s="1" customFormat="1" ht="12.75" x14ac:dyDescent="0.2">
      <c r="A619" s="4">
        <v>6</v>
      </c>
      <c r="B619" s="4">
        <v>5</v>
      </c>
      <c r="C619" s="4">
        <v>6</v>
      </c>
      <c r="D619" s="4">
        <v>6</v>
      </c>
      <c r="E619" s="4"/>
      <c r="F619" s="7"/>
      <c r="G619" s="4"/>
      <c r="H619" s="4"/>
      <c r="I619" s="4"/>
      <c r="J619" s="4"/>
      <c r="K619" s="4"/>
      <c r="L619" s="4"/>
      <c r="M619" s="4"/>
    </row>
    <row r="620" spans="1:51" s="2" customFormat="1" ht="12.75" x14ac:dyDescent="0.2">
      <c r="A620" s="2">
        <v>97</v>
      </c>
      <c r="B620" s="2">
        <v>90</v>
      </c>
      <c r="C620" s="2">
        <v>91</v>
      </c>
      <c r="D620" s="2">
        <v>90</v>
      </c>
      <c r="E620" s="8"/>
    </row>
    <row r="621" spans="1:51" s="1" customFormat="1" ht="12.75" x14ac:dyDescent="0.2">
      <c r="A621" s="4"/>
      <c r="B621" s="4"/>
      <c r="C621" s="4"/>
      <c r="D621" s="4"/>
      <c r="E621" s="7"/>
      <c r="F621" s="4"/>
      <c r="G621" s="4"/>
      <c r="H621" s="4"/>
      <c r="I621" s="4"/>
      <c r="J621" s="4"/>
      <c r="K621" s="4"/>
      <c r="L621" s="4"/>
      <c r="M621" s="4"/>
    </row>
    <row r="622" spans="1:51" s="4" customFormat="1" ht="12" x14ac:dyDescent="0.15">
      <c r="A622" s="19" t="s">
        <v>829</v>
      </c>
      <c r="B622" s="4" t="s">
        <v>198</v>
      </c>
      <c r="C622" s="4">
        <v>29</v>
      </c>
      <c r="D622" s="4" t="s">
        <v>3</v>
      </c>
      <c r="E622" s="50" t="s">
        <v>830</v>
      </c>
      <c r="F622" s="4" t="s">
        <v>5</v>
      </c>
      <c r="G622" s="6">
        <f>(A624*A625+B624*B625+C624*C625+D624*D625+E624*E625+F624*F625+G624*G625+H624*H625+I624*I625+J624*J625)/C622</f>
        <v>92.724137931034477</v>
      </c>
      <c r="N622" s="1"/>
    </row>
    <row r="623" spans="1:51" s="4" customFormat="1" x14ac:dyDescent="0.15">
      <c r="A623" s="52" t="s">
        <v>831</v>
      </c>
      <c r="B623" s="4" t="s">
        <v>832</v>
      </c>
      <c r="C623" s="4" t="s">
        <v>833</v>
      </c>
      <c r="D623" s="4" t="s">
        <v>834</v>
      </c>
      <c r="E623" s="4" t="s">
        <v>835</v>
      </c>
      <c r="F623" s="37"/>
      <c r="N623" s="1"/>
    </row>
    <row r="624" spans="1:51" s="4" customFormat="1" x14ac:dyDescent="0.15">
      <c r="A624" s="4">
        <v>6</v>
      </c>
      <c r="B624" s="4">
        <v>5</v>
      </c>
      <c r="C624" s="4">
        <v>6</v>
      </c>
      <c r="D624" s="4">
        <v>6</v>
      </c>
      <c r="E624" s="4">
        <v>6</v>
      </c>
      <c r="F624" s="37"/>
      <c r="N624" s="1"/>
    </row>
    <row r="625" spans="1:15" s="2" customFormat="1" ht="12" x14ac:dyDescent="0.15">
      <c r="A625" s="2">
        <v>90</v>
      </c>
      <c r="B625" s="2">
        <v>95</v>
      </c>
      <c r="C625" s="2">
        <v>93</v>
      </c>
      <c r="D625" s="2">
        <v>93</v>
      </c>
      <c r="E625" s="2">
        <v>93</v>
      </c>
    </row>
    <row r="626" spans="1:15" s="4" customFormat="1" ht="12" x14ac:dyDescent="0.15">
      <c r="N626" s="1"/>
    </row>
    <row r="627" spans="1:15" s="4" customFormat="1" ht="12.75" x14ac:dyDescent="0.2">
      <c r="A627" s="3" t="s">
        <v>836</v>
      </c>
      <c r="B627" s="4" t="s">
        <v>198</v>
      </c>
      <c r="C627" s="4">
        <v>33</v>
      </c>
      <c r="D627" s="4" t="s">
        <v>3</v>
      </c>
      <c r="E627" s="50" t="s">
        <v>830</v>
      </c>
      <c r="F627" s="4" t="s">
        <v>5</v>
      </c>
      <c r="G627" s="6">
        <f>(A629*A630+B629*B630+C629*C630+D629*D630+E629*E630+F629*F630+G629*G630+H629*H630)/C627</f>
        <v>93.424242424242422</v>
      </c>
      <c r="M627" s="7"/>
      <c r="N627" s="1"/>
    </row>
    <row r="628" spans="1:15" s="4" customFormat="1" x14ac:dyDescent="0.15">
      <c r="A628" s="4" t="s">
        <v>837</v>
      </c>
      <c r="B628" s="4" t="s">
        <v>838</v>
      </c>
      <c r="C628" s="4" t="s">
        <v>839</v>
      </c>
      <c r="D628" s="4" t="s">
        <v>840</v>
      </c>
      <c r="E628" s="4" t="s">
        <v>841</v>
      </c>
      <c r="F628" s="4" t="s">
        <v>842</v>
      </c>
      <c r="G628" s="37"/>
      <c r="N628" s="1"/>
    </row>
    <row r="629" spans="1:15" s="4" customFormat="1" x14ac:dyDescent="0.15">
      <c r="A629" s="37">
        <v>6</v>
      </c>
      <c r="B629" s="37">
        <v>6</v>
      </c>
      <c r="C629" s="37">
        <v>6</v>
      </c>
      <c r="D629" s="37">
        <v>5</v>
      </c>
      <c r="E629" s="37">
        <v>5</v>
      </c>
      <c r="F629" s="37">
        <v>5</v>
      </c>
      <c r="G629" s="37"/>
      <c r="N629" s="1"/>
    </row>
    <row r="630" spans="1:15" s="2" customFormat="1" ht="12" x14ac:dyDescent="0.15">
      <c r="A630" s="2">
        <v>91</v>
      </c>
      <c r="B630" s="2">
        <v>98</v>
      </c>
      <c r="C630" s="2">
        <v>89</v>
      </c>
      <c r="D630" s="2">
        <v>91</v>
      </c>
      <c r="E630" s="2">
        <v>94</v>
      </c>
      <c r="F630" s="2">
        <v>98</v>
      </c>
    </row>
    <row r="631" spans="1:15" s="4" customFormat="1" ht="12" x14ac:dyDescent="0.15">
      <c r="B631" s="1"/>
      <c r="C631" s="1"/>
      <c r="D631" s="1"/>
      <c r="E631" s="1"/>
      <c r="F631" s="1"/>
      <c r="G631" s="1"/>
      <c r="N631" s="1"/>
    </row>
    <row r="632" spans="1:15" s="1" customFormat="1" ht="12" x14ac:dyDescent="0.15">
      <c r="A632" s="3" t="s">
        <v>843</v>
      </c>
      <c r="B632" s="4" t="s">
        <v>2</v>
      </c>
      <c r="C632" s="4">
        <v>29</v>
      </c>
      <c r="D632" s="4" t="s">
        <v>3</v>
      </c>
      <c r="E632" s="50" t="s">
        <v>844</v>
      </c>
      <c r="F632" s="4" t="s">
        <v>5</v>
      </c>
      <c r="G632" s="6">
        <f>(A634*A635+B634*B635+C634*C635+D634*D635+E634*E635+F634*F635+G634*G635+H634*H635+I634*I635)/C632</f>
        <v>94.65517241379311</v>
      </c>
      <c r="H632" s="4"/>
      <c r="I632" s="4"/>
      <c r="J632" s="4"/>
      <c r="K632" s="4"/>
      <c r="L632" s="4"/>
      <c r="M632" s="4"/>
    </row>
    <row r="633" spans="1:15" s="1" customFormat="1" x14ac:dyDescent="0.15">
      <c r="A633" s="37" t="s">
        <v>845</v>
      </c>
      <c r="B633" s="37" t="s">
        <v>835</v>
      </c>
      <c r="C633" s="37" t="s">
        <v>92</v>
      </c>
      <c r="D633" s="37" t="s">
        <v>779</v>
      </c>
      <c r="E633" s="37" t="s">
        <v>846</v>
      </c>
      <c r="F633" s="37"/>
      <c r="G633" s="37"/>
      <c r="H633" s="4"/>
      <c r="I633" s="4"/>
      <c r="J633" s="4"/>
      <c r="K633" s="4"/>
      <c r="L633" s="4"/>
      <c r="M633" s="4"/>
      <c r="N633" s="4"/>
      <c r="O633" s="4"/>
    </row>
    <row r="634" spans="1:15" s="1" customFormat="1" x14ac:dyDescent="0.15">
      <c r="A634" s="37">
        <v>6</v>
      </c>
      <c r="B634" s="37">
        <v>5</v>
      </c>
      <c r="C634" s="37">
        <v>6</v>
      </c>
      <c r="D634" s="37">
        <v>6</v>
      </c>
      <c r="E634" s="37">
        <v>6</v>
      </c>
      <c r="F634" s="37"/>
      <c r="G634" s="37"/>
      <c r="I634" s="4"/>
      <c r="J634" s="4"/>
      <c r="K634" s="4"/>
      <c r="L634" s="4"/>
      <c r="M634" s="4"/>
    </row>
    <row r="635" spans="1:15" s="2" customFormat="1" ht="12.75" x14ac:dyDescent="0.2">
      <c r="A635" s="8">
        <v>91</v>
      </c>
      <c r="B635" s="2">
        <v>93</v>
      </c>
      <c r="C635" s="2">
        <v>94</v>
      </c>
      <c r="D635" s="2">
        <v>97</v>
      </c>
      <c r="E635" s="2">
        <v>98</v>
      </c>
    </row>
    <row r="636" spans="1:15" s="1" customFormat="1" ht="12.75" x14ac:dyDescent="0.2">
      <c r="A636" s="54"/>
      <c r="B636" s="55"/>
      <c r="C636" s="55"/>
      <c r="D636" s="55"/>
      <c r="E636" s="55"/>
      <c r="F636" s="55"/>
      <c r="G636" s="55"/>
      <c r="H636" s="55"/>
      <c r="I636" s="4"/>
      <c r="J636" s="4"/>
      <c r="K636" s="4"/>
      <c r="L636" s="4"/>
      <c r="M636" s="4"/>
    </row>
    <row r="637" spans="1:15" s="1" customFormat="1" ht="12" x14ac:dyDescent="0.15">
      <c r="A637" s="3" t="s">
        <v>847</v>
      </c>
      <c r="B637" s="4" t="s">
        <v>2</v>
      </c>
      <c r="C637" s="4">
        <v>16</v>
      </c>
      <c r="D637" s="4" t="s">
        <v>3</v>
      </c>
      <c r="E637" s="50" t="s">
        <v>848</v>
      </c>
      <c r="F637" s="4" t="s">
        <v>5</v>
      </c>
      <c r="G637" s="6">
        <f>(A639*A640+B639*B640+C639*C640+D639*D640+E639*E640+F639*F640+G639*G640+H639*H640)/C637</f>
        <v>97</v>
      </c>
      <c r="H637" s="55"/>
      <c r="I637" s="4"/>
      <c r="J637" s="4"/>
      <c r="K637" s="4"/>
      <c r="L637" s="4"/>
      <c r="M637" s="4"/>
    </row>
    <row r="638" spans="1:15" s="1" customFormat="1" ht="12" x14ac:dyDescent="0.15">
      <c r="A638" s="4" t="s">
        <v>849</v>
      </c>
      <c r="B638" s="4" t="s">
        <v>850</v>
      </c>
      <c r="C638" s="4" t="s">
        <v>851</v>
      </c>
      <c r="D638" s="4"/>
      <c r="E638" s="28"/>
      <c r="F638" s="4"/>
      <c r="G638" s="4"/>
      <c r="H638" s="4"/>
      <c r="I638" s="4"/>
      <c r="J638" s="4"/>
      <c r="K638" s="4"/>
      <c r="L638" s="4"/>
      <c r="M638" s="4"/>
      <c r="N638" s="4"/>
    </row>
    <row r="639" spans="1:15" s="1" customFormat="1" ht="12" x14ac:dyDescent="0.15">
      <c r="A639" s="4">
        <v>5</v>
      </c>
      <c r="B639" s="4">
        <v>6</v>
      </c>
      <c r="C639" s="4">
        <v>5</v>
      </c>
      <c r="D639" s="4"/>
      <c r="E639" s="15"/>
      <c r="G639" s="4"/>
      <c r="L639" s="4"/>
      <c r="M639" s="4"/>
      <c r="N639" s="4"/>
    </row>
    <row r="640" spans="1:15" s="2" customFormat="1" ht="12.75" x14ac:dyDescent="0.2">
      <c r="A640" s="8">
        <v>97</v>
      </c>
      <c r="B640" s="2">
        <v>97</v>
      </c>
      <c r="C640" s="2">
        <v>97</v>
      </c>
    </row>
    <row r="641" spans="1:15" s="1" customFormat="1" ht="12.75" x14ac:dyDescent="0.2">
      <c r="A641" s="7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</row>
    <row r="642" spans="1:15" s="1" customFormat="1" ht="12.75" x14ac:dyDescent="0.2">
      <c r="A642" s="3" t="s">
        <v>852</v>
      </c>
      <c r="B642" s="4" t="s">
        <v>2</v>
      </c>
      <c r="C642" s="4">
        <v>29</v>
      </c>
      <c r="D642" s="4" t="s">
        <v>3</v>
      </c>
      <c r="E642" s="50" t="s">
        <v>690</v>
      </c>
      <c r="F642" s="4" t="s">
        <v>5</v>
      </c>
      <c r="G642" s="6">
        <f>(A644*A645+B644*B645+C644*C645+D644*D645+E644*E645+F644*F645+G644*G645+H644*H645+I644*I645)/C642</f>
        <v>96.034482758620683</v>
      </c>
      <c r="H642" s="4"/>
      <c r="I642" s="4"/>
      <c r="J642" s="4"/>
      <c r="K642" s="4"/>
      <c r="L642" s="4"/>
      <c r="M642" s="7"/>
      <c r="O642" s="4"/>
    </row>
    <row r="643" spans="1:15" s="1" customFormat="1" ht="12" x14ac:dyDescent="0.15">
      <c r="A643" s="4" t="s">
        <v>853</v>
      </c>
      <c r="B643" s="4" t="s">
        <v>854</v>
      </c>
      <c r="C643" s="4" t="s">
        <v>855</v>
      </c>
      <c r="D643" s="4" t="s">
        <v>856</v>
      </c>
      <c r="E643" s="4" t="s">
        <v>857</v>
      </c>
      <c r="F643" s="4" t="s">
        <v>858</v>
      </c>
      <c r="G643" s="4" t="s">
        <v>859</v>
      </c>
      <c r="H643" s="4"/>
      <c r="I643" s="4"/>
      <c r="J643" s="4"/>
      <c r="K643" s="4"/>
      <c r="L643" s="4"/>
      <c r="M643" s="4"/>
      <c r="O643" s="4"/>
    </row>
    <row r="644" spans="1:15" s="1" customFormat="1" ht="12" x14ac:dyDescent="0.15">
      <c r="A644" s="4">
        <v>6</v>
      </c>
      <c r="B644" s="4">
        <v>3</v>
      </c>
      <c r="C644" s="4">
        <v>1</v>
      </c>
      <c r="D644" s="4">
        <v>6</v>
      </c>
      <c r="E644" s="4">
        <v>6</v>
      </c>
      <c r="F644" s="4">
        <v>1</v>
      </c>
      <c r="G644" s="4">
        <v>6</v>
      </c>
      <c r="H644" s="4"/>
      <c r="I644" s="4"/>
      <c r="J644" s="4"/>
      <c r="K644" s="4"/>
      <c r="L644" s="4"/>
      <c r="M644" s="4"/>
      <c r="O644" s="4"/>
    </row>
    <row r="645" spans="1:15" s="2" customFormat="1" ht="12" x14ac:dyDescent="0.15">
      <c r="A645" s="2">
        <v>96</v>
      </c>
      <c r="B645" s="2">
        <v>94</v>
      </c>
      <c r="C645" s="2">
        <v>97</v>
      </c>
      <c r="D645" s="2">
        <v>98</v>
      </c>
      <c r="E645" s="2">
        <v>94</v>
      </c>
      <c r="F645" s="2">
        <v>96</v>
      </c>
      <c r="G645" s="2">
        <v>97</v>
      </c>
    </row>
    <row r="646" spans="1:15" s="1" customFormat="1" ht="12" x14ac:dyDescent="0.15"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O646" s="4"/>
    </row>
    <row r="647" spans="1:15" s="1" customFormat="1" ht="12.75" x14ac:dyDescent="0.2">
      <c r="A647" s="3" t="s">
        <v>860</v>
      </c>
      <c r="B647" s="4" t="s">
        <v>2</v>
      </c>
      <c r="C647" s="4">
        <v>29</v>
      </c>
      <c r="D647" s="4" t="s">
        <v>3</v>
      </c>
      <c r="E647" s="56" t="s">
        <v>861</v>
      </c>
      <c r="F647" s="4" t="s">
        <v>5</v>
      </c>
      <c r="G647" s="6">
        <f>(A649*A650+B649*B650+C649*C650+D649*D650+E649*E650+F649*F650+G649*G650)/C647</f>
        <v>98</v>
      </c>
      <c r="H647" s="4"/>
      <c r="I647" s="4"/>
      <c r="J647" s="4"/>
      <c r="K647" s="4"/>
      <c r="L647" s="4"/>
      <c r="M647" s="7"/>
      <c r="N647" s="4"/>
      <c r="O647" s="4"/>
    </row>
    <row r="648" spans="1:15" s="1" customFormat="1" ht="12" x14ac:dyDescent="0.15">
      <c r="A648" s="4" t="s">
        <v>862</v>
      </c>
      <c r="B648" s="4" t="s">
        <v>863</v>
      </c>
      <c r="C648" s="1" t="s">
        <v>864</v>
      </c>
      <c r="D648" s="4" t="s">
        <v>865</v>
      </c>
      <c r="E648" s="4" t="s">
        <v>866</v>
      </c>
      <c r="F648" s="4" t="s">
        <v>867</v>
      </c>
      <c r="G648" s="4"/>
      <c r="H648" s="4"/>
      <c r="I648" s="4"/>
      <c r="J648" s="4"/>
      <c r="K648" s="4"/>
      <c r="L648" s="4"/>
      <c r="M648" s="4"/>
    </row>
    <row r="649" spans="1:15" s="1" customFormat="1" ht="12.75" x14ac:dyDescent="0.2">
      <c r="A649" s="4">
        <v>1</v>
      </c>
      <c r="B649" s="7">
        <v>5</v>
      </c>
      <c r="C649" s="4">
        <v>6</v>
      </c>
      <c r="D649" s="4">
        <v>6</v>
      </c>
      <c r="E649" s="4">
        <v>5</v>
      </c>
      <c r="F649" s="4">
        <v>6</v>
      </c>
      <c r="G649" s="4"/>
      <c r="H649" s="4"/>
      <c r="I649" s="4"/>
      <c r="J649" s="4"/>
      <c r="K649" s="4"/>
      <c r="L649" s="4"/>
      <c r="M649" s="4"/>
    </row>
    <row r="650" spans="1:15" s="2" customFormat="1" ht="12.75" x14ac:dyDescent="0.2">
      <c r="A650" s="2">
        <v>97</v>
      </c>
      <c r="B650" s="2">
        <v>99</v>
      </c>
      <c r="C650" s="2">
        <v>99</v>
      </c>
      <c r="D650" s="2">
        <v>97</v>
      </c>
      <c r="E650" s="8">
        <v>96</v>
      </c>
      <c r="F650" s="2">
        <v>99</v>
      </c>
    </row>
    <row r="651" spans="1:15" s="1" customFormat="1" ht="12.75" x14ac:dyDescent="0.2">
      <c r="A651" s="4"/>
      <c r="B651" s="4"/>
      <c r="C651" s="4"/>
      <c r="D651" s="4"/>
      <c r="E651" s="7"/>
      <c r="F651" s="4"/>
      <c r="G651" s="4"/>
      <c r="H651" s="4"/>
      <c r="I651" s="4"/>
      <c r="J651" s="4"/>
      <c r="K651" s="4"/>
      <c r="L651" s="4"/>
      <c r="M651" s="4"/>
      <c r="N651" s="4"/>
      <c r="O651" s="4"/>
    </row>
    <row r="652" spans="1:15" s="1" customFormat="1" ht="12" x14ac:dyDescent="0.15">
      <c r="A652" s="3" t="s">
        <v>868</v>
      </c>
      <c r="B652" s="4" t="s">
        <v>2</v>
      </c>
      <c r="C652" s="4">
        <v>32</v>
      </c>
      <c r="D652" s="4" t="s">
        <v>3</v>
      </c>
      <c r="E652" s="57" t="s">
        <v>869</v>
      </c>
      <c r="F652" s="4" t="s">
        <v>5</v>
      </c>
      <c r="G652" s="6">
        <f>(A654*A655+B654*B655+C654*C655+D654*D655+E654*E655+F654*F655+G654*G655+H654*H655+I654*I655)/C652</f>
        <v>96.28125</v>
      </c>
      <c r="H652" s="4"/>
      <c r="I652" s="4"/>
      <c r="J652" s="4"/>
      <c r="K652" s="4"/>
      <c r="L652" s="4"/>
      <c r="M652" s="4"/>
      <c r="N652" s="4"/>
      <c r="O652" s="4"/>
    </row>
    <row r="653" spans="1:15" s="1" customFormat="1" ht="12" x14ac:dyDescent="0.15">
      <c r="A653" s="53" t="s">
        <v>862</v>
      </c>
      <c r="B653" s="53" t="s">
        <v>870</v>
      </c>
      <c r="C653" s="53" t="s">
        <v>871</v>
      </c>
      <c r="D653" s="53" t="s">
        <v>872</v>
      </c>
      <c r="E653" s="53" t="s">
        <v>873</v>
      </c>
      <c r="F653" s="53" t="s">
        <v>874</v>
      </c>
      <c r="G653" s="4"/>
      <c r="H653" s="4"/>
      <c r="I653" s="4"/>
      <c r="J653" s="4"/>
      <c r="K653" s="4"/>
      <c r="L653" s="4"/>
      <c r="M653" s="4"/>
      <c r="N653" s="4"/>
      <c r="O653" s="4"/>
    </row>
    <row r="654" spans="1:15" s="1" customFormat="1" ht="12" x14ac:dyDescent="0.15">
      <c r="A654" s="4">
        <v>5</v>
      </c>
      <c r="B654" s="4">
        <v>6</v>
      </c>
      <c r="C654" s="4">
        <v>5</v>
      </c>
      <c r="D654" s="4">
        <v>5</v>
      </c>
      <c r="E654" s="4">
        <v>6</v>
      </c>
      <c r="F654" s="4">
        <v>5</v>
      </c>
      <c r="G654" s="4"/>
      <c r="H654" s="4"/>
      <c r="I654" s="4"/>
      <c r="J654" s="4"/>
      <c r="K654" s="4"/>
      <c r="L654" s="4"/>
      <c r="M654" s="4"/>
      <c r="N654" s="4"/>
      <c r="O654" s="4"/>
    </row>
    <row r="655" spans="1:15" s="2" customFormat="1" ht="12.75" x14ac:dyDescent="0.2">
      <c r="A655" s="2">
        <v>97</v>
      </c>
      <c r="B655" s="2">
        <v>99</v>
      </c>
      <c r="C655" s="2">
        <v>97</v>
      </c>
      <c r="D655" s="2">
        <v>97</v>
      </c>
      <c r="E655" s="8">
        <v>97</v>
      </c>
      <c r="F655" s="2">
        <v>90</v>
      </c>
    </row>
    <row r="656" spans="1:15" s="1" customFormat="1" ht="12" x14ac:dyDescent="0.15">
      <c r="A656" s="4"/>
      <c r="I656" s="4"/>
      <c r="J656" s="4"/>
      <c r="K656" s="4"/>
      <c r="L656" s="4"/>
      <c r="M656" s="4"/>
    </row>
    <row r="657" spans="1:13" s="1" customFormat="1" ht="12" x14ac:dyDescent="0.15">
      <c r="A657" s="3" t="s">
        <v>875</v>
      </c>
      <c r="B657" s="4" t="s">
        <v>2</v>
      </c>
      <c r="C657" s="4">
        <v>29</v>
      </c>
      <c r="D657" s="4" t="s">
        <v>3</v>
      </c>
      <c r="E657" s="57" t="s">
        <v>869</v>
      </c>
      <c r="F657" s="4" t="s">
        <v>5</v>
      </c>
      <c r="G657" s="6">
        <f>(A659*A660+B659*B660+C659*C660+D659*D660+E659*E660+F659*F660+G659*G660)/C657</f>
        <v>92.34482758620689</v>
      </c>
      <c r="H657" s="4"/>
      <c r="I657" s="4"/>
      <c r="J657" s="4"/>
      <c r="K657" s="4"/>
      <c r="L657" s="4"/>
      <c r="M657" s="4"/>
    </row>
    <row r="658" spans="1:13" s="1" customFormat="1" ht="12" x14ac:dyDescent="0.15">
      <c r="A658" s="4" t="s">
        <v>862</v>
      </c>
      <c r="B658" s="4" t="s">
        <v>876</v>
      </c>
      <c r="C658" s="4" t="s">
        <v>877</v>
      </c>
      <c r="D658" s="4" t="s">
        <v>878</v>
      </c>
      <c r="E658" s="4" t="s">
        <v>879</v>
      </c>
      <c r="F658" s="4" t="s">
        <v>880</v>
      </c>
      <c r="G658" s="4"/>
      <c r="I658" s="4"/>
      <c r="J658" s="4"/>
      <c r="K658" s="4"/>
      <c r="L658" s="4"/>
      <c r="M658" s="4"/>
    </row>
    <row r="659" spans="1:13" s="1" customFormat="1" ht="12.75" x14ac:dyDescent="0.2">
      <c r="A659" s="7">
        <v>2</v>
      </c>
      <c r="B659" s="4">
        <v>6</v>
      </c>
      <c r="C659" s="4">
        <v>6</v>
      </c>
      <c r="D659" s="4">
        <v>6</v>
      </c>
      <c r="E659" s="4">
        <v>6</v>
      </c>
      <c r="F659" s="4">
        <v>3</v>
      </c>
      <c r="G659" s="4"/>
      <c r="I659" s="4"/>
      <c r="J659" s="4"/>
      <c r="K659" s="4"/>
      <c r="L659" s="4"/>
      <c r="M659" s="4"/>
    </row>
    <row r="660" spans="1:13" s="2" customFormat="1" ht="12.75" x14ac:dyDescent="0.2">
      <c r="A660" s="8">
        <v>97</v>
      </c>
      <c r="B660" s="2">
        <v>87</v>
      </c>
      <c r="C660" s="2">
        <v>97</v>
      </c>
      <c r="D660" s="2">
        <v>88</v>
      </c>
      <c r="E660" s="2">
        <v>97</v>
      </c>
      <c r="F660" s="2">
        <v>90</v>
      </c>
    </row>
    <row r="661" spans="1:13" s="1" customFormat="1" ht="12.75" x14ac:dyDescent="0.2">
      <c r="A661" s="7"/>
      <c r="B661" s="4"/>
      <c r="C661" s="4"/>
      <c r="D661" s="4"/>
      <c r="E661" s="4"/>
      <c r="F661" s="4"/>
      <c r="G661" s="4"/>
      <c r="H661" s="4"/>
      <c r="I661" s="4"/>
    </row>
    <row r="662" spans="1:13" s="4" customFormat="1" ht="12.75" x14ac:dyDescent="0.2">
      <c r="A662" s="3" t="s">
        <v>881</v>
      </c>
      <c r="B662" s="4" t="s">
        <v>198</v>
      </c>
      <c r="C662" s="4">
        <v>37</v>
      </c>
      <c r="D662" s="4" t="s">
        <v>3</v>
      </c>
      <c r="E662" s="57" t="s">
        <v>882</v>
      </c>
      <c r="F662" s="4" t="s">
        <v>5</v>
      </c>
      <c r="G662" s="6">
        <f>(A664*A665+B664*B665+C664*C665+D664*D665+E664*E665+F664*F665+G664*G665+H664*H665)/C662</f>
        <v>95.621621621621628</v>
      </c>
      <c r="M662" s="7"/>
    </row>
    <row r="663" spans="1:13" s="4" customFormat="1" ht="12.75" x14ac:dyDescent="0.2">
      <c r="A663" s="4" t="s">
        <v>883</v>
      </c>
      <c r="B663" s="4" t="s">
        <v>884</v>
      </c>
      <c r="C663" s="4" t="s">
        <v>885</v>
      </c>
      <c r="D663" s="4" t="s">
        <v>886</v>
      </c>
      <c r="E663" s="4" t="s">
        <v>366</v>
      </c>
      <c r="F663" s="4" t="s">
        <v>887</v>
      </c>
      <c r="G663" s="4" t="s">
        <v>888</v>
      </c>
      <c r="M663" s="7"/>
    </row>
    <row r="664" spans="1:13" s="4" customFormat="1" ht="12.75" x14ac:dyDescent="0.2">
      <c r="A664" s="4">
        <v>6</v>
      </c>
      <c r="B664" s="4">
        <v>6</v>
      </c>
      <c r="C664" s="4">
        <v>6</v>
      </c>
      <c r="D664" s="4">
        <v>6</v>
      </c>
      <c r="E664" s="4">
        <v>4</v>
      </c>
      <c r="F664" s="4">
        <v>4</v>
      </c>
      <c r="G664" s="1">
        <v>5</v>
      </c>
      <c r="M664" s="7"/>
    </row>
    <row r="665" spans="1:13" s="2" customFormat="1" ht="12.75" x14ac:dyDescent="0.2">
      <c r="A665" s="2">
        <v>95</v>
      </c>
      <c r="B665" s="2">
        <v>97</v>
      </c>
      <c r="C665" s="2">
        <v>95</v>
      </c>
      <c r="D665" s="2">
        <v>95</v>
      </c>
      <c r="E665" s="2">
        <v>97</v>
      </c>
      <c r="F665" s="2">
        <v>97</v>
      </c>
      <c r="G665" s="2">
        <v>94</v>
      </c>
      <c r="M665" s="8"/>
    </row>
    <row r="666" spans="1:13" s="4" customFormat="1" ht="12.75" x14ac:dyDescent="0.2">
      <c r="A666" s="1"/>
      <c r="G666" s="1"/>
      <c r="M666" s="7"/>
    </row>
    <row r="667" spans="1:13" s="4" customFormat="1" ht="12.75" x14ac:dyDescent="0.2">
      <c r="A667" s="3" t="s">
        <v>889</v>
      </c>
      <c r="B667" s="4" t="s">
        <v>198</v>
      </c>
      <c r="C667" s="4">
        <v>24</v>
      </c>
      <c r="D667" s="4" t="s">
        <v>3</v>
      </c>
      <c r="E667" s="56" t="s">
        <v>890</v>
      </c>
      <c r="F667" s="4" t="s">
        <v>5</v>
      </c>
      <c r="G667" s="6">
        <f>(A669*A670+B669*B670+C669*C670+D669*D670+E669*E670+F669*F670)/C667</f>
        <v>93.291666666666671</v>
      </c>
      <c r="M667" s="7"/>
    </row>
    <row r="668" spans="1:13" s="4" customFormat="1" ht="12.75" x14ac:dyDescent="0.2">
      <c r="A668" s="4" t="s">
        <v>891</v>
      </c>
      <c r="B668" s="4" t="s">
        <v>892</v>
      </c>
      <c r="C668" s="4" t="s">
        <v>893</v>
      </c>
      <c r="D668" s="4" t="s">
        <v>894</v>
      </c>
      <c r="E668" s="4" t="s">
        <v>895</v>
      </c>
      <c r="F668" s="4" t="s">
        <v>896</v>
      </c>
      <c r="G668" s="1"/>
      <c r="M668" s="7"/>
    </row>
    <row r="669" spans="1:13" s="4" customFormat="1" ht="12.75" x14ac:dyDescent="0.2">
      <c r="A669" s="4">
        <v>3</v>
      </c>
      <c r="B669" s="4">
        <v>5</v>
      </c>
      <c r="C669" s="4">
        <v>4</v>
      </c>
      <c r="D669" s="4">
        <v>2</v>
      </c>
      <c r="E669" s="4">
        <v>5</v>
      </c>
      <c r="F669" s="4">
        <v>5</v>
      </c>
      <c r="G669" s="1"/>
      <c r="M669" s="7"/>
    </row>
    <row r="670" spans="1:13" s="2" customFormat="1" ht="12.75" x14ac:dyDescent="0.2">
      <c r="A670" s="2">
        <v>97</v>
      </c>
      <c r="B670" s="2">
        <v>92</v>
      </c>
      <c r="C670" s="2">
        <v>96</v>
      </c>
      <c r="D670" s="2">
        <v>97</v>
      </c>
      <c r="E670" s="2">
        <v>86</v>
      </c>
      <c r="F670" s="2">
        <v>96</v>
      </c>
      <c r="M670" s="8"/>
    </row>
    <row r="671" spans="1:13" s="4" customFormat="1" ht="12.75" x14ac:dyDescent="0.2">
      <c r="A671" s="1"/>
      <c r="G671" s="1"/>
      <c r="M671" s="7"/>
    </row>
    <row r="672" spans="1:13" s="4" customFormat="1" ht="13.5" customHeight="1" x14ac:dyDescent="0.2">
      <c r="A672" s="3" t="s">
        <v>897</v>
      </c>
      <c r="B672" s="4" t="s">
        <v>198</v>
      </c>
      <c r="C672" s="4">
        <v>21</v>
      </c>
      <c r="D672" s="4" t="s">
        <v>3</v>
      </c>
      <c r="E672" s="58" t="s">
        <v>898</v>
      </c>
      <c r="F672" s="4" t="s">
        <v>5</v>
      </c>
      <c r="G672" s="6">
        <f>(A674*A675+B674*B675+C674*C675+D674*D675+E674*E675+F674*F675)/C672</f>
        <v>93.952380952380949</v>
      </c>
      <c r="M672" s="7"/>
    </row>
    <row r="673" spans="1:15" s="4" customFormat="1" ht="12" x14ac:dyDescent="0.15">
      <c r="A673" s="4" t="s">
        <v>899</v>
      </c>
      <c r="B673" s="4" t="s">
        <v>900</v>
      </c>
      <c r="C673" s="4" t="s">
        <v>901</v>
      </c>
      <c r="D673" s="4" t="s">
        <v>858</v>
      </c>
      <c r="G673" s="1"/>
    </row>
    <row r="674" spans="1:15" s="4" customFormat="1" ht="12" x14ac:dyDescent="0.15">
      <c r="A674" s="4">
        <v>6</v>
      </c>
      <c r="B674" s="4">
        <v>5</v>
      </c>
      <c r="C674" s="4">
        <v>6</v>
      </c>
      <c r="D674" s="4">
        <v>4</v>
      </c>
      <c r="G674" s="1"/>
    </row>
    <row r="675" spans="1:15" s="2" customFormat="1" ht="12" x14ac:dyDescent="0.15">
      <c r="A675" s="2">
        <v>96</v>
      </c>
      <c r="B675" s="2">
        <v>91</v>
      </c>
      <c r="C675" s="2">
        <v>93</v>
      </c>
      <c r="D675" s="2">
        <v>96</v>
      </c>
    </row>
    <row r="676" spans="1:15" s="4" customFormat="1" ht="12.75" x14ac:dyDescent="0.2">
      <c r="A676" s="1"/>
      <c r="G676" s="1"/>
      <c r="M676" s="7"/>
    </row>
    <row r="677" spans="1:15" s="4" customFormat="1" ht="13.5" customHeight="1" x14ac:dyDescent="0.2">
      <c r="A677" s="3" t="s">
        <v>902</v>
      </c>
      <c r="B677" s="4" t="s">
        <v>198</v>
      </c>
      <c r="C677" s="4">
        <v>30</v>
      </c>
      <c r="D677" s="4" t="s">
        <v>3</v>
      </c>
      <c r="E677" s="58" t="s">
        <v>903</v>
      </c>
      <c r="F677" s="4" t="s">
        <v>5</v>
      </c>
      <c r="G677" s="6">
        <f>(A679*A680+B679*B680+C679*C680+D679*D680+E679*E680+F679*F680)/C677</f>
        <v>90.4</v>
      </c>
      <c r="M677" s="7"/>
    </row>
    <row r="678" spans="1:15" s="4" customFormat="1" x14ac:dyDescent="0.15">
      <c r="A678" s="4" t="s">
        <v>904</v>
      </c>
      <c r="B678" s="4" t="s">
        <v>905</v>
      </c>
      <c r="C678" s="4" t="s">
        <v>906</v>
      </c>
      <c r="D678" s="4" t="s">
        <v>778</v>
      </c>
      <c r="E678" s="4" t="s">
        <v>907</v>
      </c>
      <c r="F678" s="37"/>
      <c r="G678" s="1"/>
    </row>
    <row r="679" spans="1:15" s="4" customFormat="1" x14ac:dyDescent="0.15">
      <c r="A679" s="4">
        <v>6</v>
      </c>
      <c r="B679" s="4">
        <v>6</v>
      </c>
      <c r="C679" s="4">
        <v>6</v>
      </c>
      <c r="D679" s="4">
        <v>6</v>
      </c>
      <c r="E679" s="4">
        <v>6</v>
      </c>
      <c r="F679" s="37"/>
      <c r="G679" s="1"/>
    </row>
    <row r="680" spans="1:15" s="2" customFormat="1" ht="12" x14ac:dyDescent="0.15">
      <c r="A680" s="2">
        <v>96</v>
      </c>
      <c r="B680" s="2">
        <v>84</v>
      </c>
      <c r="C680" s="2">
        <v>82</v>
      </c>
      <c r="D680" s="2">
        <v>92</v>
      </c>
      <c r="E680" s="2">
        <v>98</v>
      </c>
    </row>
    <row r="681" spans="1:15" s="4" customFormat="1" ht="12.75" x14ac:dyDescent="0.2">
      <c r="A681" s="1"/>
      <c r="G681" s="1"/>
      <c r="M681" s="7"/>
    </row>
    <row r="682" spans="1:15" s="4" customFormat="1" ht="13.5" customHeight="1" x14ac:dyDescent="0.2">
      <c r="A682" s="3" t="s">
        <v>908</v>
      </c>
      <c r="B682" s="4" t="s">
        <v>198</v>
      </c>
      <c r="C682" s="4">
        <v>22</v>
      </c>
      <c r="D682" s="4" t="s">
        <v>3</v>
      </c>
      <c r="E682" s="58" t="s">
        <v>909</v>
      </c>
      <c r="F682" s="4" t="s">
        <v>5</v>
      </c>
      <c r="G682" s="6">
        <f>(A684*A685+B684*B685+C684*C685+D684*D685+E684*E685+F684*F685)/C682</f>
        <v>97.090909090909093</v>
      </c>
      <c r="M682" s="7"/>
    </row>
    <row r="683" spans="1:15" s="4" customFormat="1" ht="12" x14ac:dyDescent="0.15">
      <c r="A683" s="4" t="s">
        <v>910</v>
      </c>
      <c r="B683" s="4" t="s">
        <v>911</v>
      </c>
      <c r="C683" s="4" t="s">
        <v>854</v>
      </c>
      <c r="D683" s="4" t="s">
        <v>912</v>
      </c>
      <c r="E683" s="4" t="s">
        <v>913</v>
      </c>
      <c r="G683" s="1"/>
    </row>
    <row r="684" spans="1:15" s="4" customFormat="1" ht="12" x14ac:dyDescent="0.15">
      <c r="A684" s="4">
        <v>5</v>
      </c>
      <c r="B684" s="4">
        <v>6</v>
      </c>
      <c r="C684" s="4">
        <v>1</v>
      </c>
      <c r="D684" s="4">
        <v>5</v>
      </c>
      <c r="E684" s="4">
        <v>5</v>
      </c>
      <c r="G684" s="1"/>
    </row>
    <row r="685" spans="1:15" s="2" customFormat="1" ht="12" x14ac:dyDescent="0.15">
      <c r="A685" s="2">
        <v>95</v>
      </c>
      <c r="B685" s="2">
        <v>97</v>
      </c>
      <c r="C685" s="2">
        <v>94</v>
      </c>
      <c r="D685" s="2">
        <v>99</v>
      </c>
      <c r="E685" s="2">
        <v>98</v>
      </c>
    </row>
    <row r="686" spans="1:15" s="1" customFormat="1" ht="22.5" x14ac:dyDescent="0.15">
      <c r="A686" s="84" t="s">
        <v>914</v>
      </c>
      <c r="B686" s="84"/>
      <c r="C686" s="84"/>
      <c r="D686" s="84"/>
      <c r="E686" s="84"/>
      <c r="F686" s="84"/>
      <c r="G686" s="84"/>
      <c r="H686" s="84"/>
      <c r="I686" s="84"/>
      <c r="J686" s="84"/>
      <c r="K686" s="84"/>
      <c r="L686" s="84"/>
      <c r="M686" s="84"/>
      <c r="N686" s="84"/>
      <c r="O686" s="84"/>
    </row>
    <row r="687" spans="1:15" s="1" customFormat="1" ht="12" x14ac:dyDescent="0.15">
      <c r="A687" s="3" t="s">
        <v>915</v>
      </c>
      <c r="B687" s="4" t="s">
        <v>198</v>
      </c>
      <c r="C687" s="4">
        <v>39</v>
      </c>
      <c r="D687" s="4" t="s">
        <v>3</v>
      </c>
      <c r="E687" s="9" t="s">
        <v>861</v>
      </c>
      <c r="F687" s="4" t="s">
        <v>5</v>
      </c>
      <c r="G687" s="6">
        <f>(A689*A690+B689*B690+C689*C690+D689*D690+E689*E690+F689*F690+G689*G690)/C687</f>
        <v>96.307692307692307</v>
      </c>
      <c r="H687" s="4"/>
      <c r="I687" s="4"/>
      <c r="J687" s="4"/>
      <c r="K687" s="4"/>
      <c r="L687" s="4"/>
      <c r="M687" s="4"/>
    </row>
    <row r="688" spans="1:15" s="1" customFormat="1" ht="12" x14ac:dyDescent="0.15">
      <c r="A688" s="4" t="s">
        <v>916</v>
      </c>
      <c r="B688" s="4" t="s">
        <v>917</v>
      </c>
      <c r="C688" s="4" t="s">
        <v>918</v>
      </c>
      <c r="D688" s="4" t="s">
        <v>919</v>
      </c>
      <c r="E688" s="4" t="s">
        <v>920</v>
      </c>
      <c r="F688" s="4" t="s">
        <v>921</v>
      </c>
      <c r="G688" s="4" t="s">
        <v>922</v>
      </c>
      <c r="H688" s="4"/>
      <c r="I688" s="4"/>
      <c r="J688" s="4"/>
    </row>
    <row r="689" spans="1:72" s="2" customFormat="1" ht="12" x14ac:dyDescent="0.15">
      <c r="A689" s="4">
        <v>6</v>
      </c>
      <c r="B689" s="4">
        <v>6</v>
      </c>
      <c r="C689" s="4">
        <v>6</v>
      </c>
      <c r="D689" s="4">
        <v>6</v>
      </c>
      <c r="E689" s="4">
        <v>6</v>
      </c>
      <c r="F689" s="4">
        <v>3</v>
      </c>
      <c r="G689" s="4">
        <v>6</v>
      </c>
      <c r="H689" s="4"/>
      <c r="I689" s="4"/>
      <c r="J689" s="4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</row>
    <row r="690" spans="1:72" s="4" customFormat="1" ht="12.75" x14ac:dyDescent="0.2">
      <c r="A690" s="8">
        <v>96</v>
      </c>
      <c r="B690" s="2">
        <v>96</v>
      </c>
      <c r="C690" s="2">
        <v>98</v>
      </c>
      <c r="D690" s="2">
        <v>96</v>
      </c>
      <c r="E690" s="2">
        <v>96</v>
      </c>
      <c r="F690" s="2">
        <v>96</v>
      </c>
      <c r="G690" s="2">
        <v>96</v>
      </c>
      <c r="H690" s="2"/>
      <c r="I690" s="2"/>
      <c r="J690" s="2"/>
      <c r="K690" s="2"/>
      <c r="L690" s="2"/>
      <c r="M690" s="2"/>
      <c r="N690" s="8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</row>
    <row r="691" spans="1:72" s="4" customFormat="1" ht="12.75" x14ac:dyDescent="0.2">
      <c r="E691" s="7"/>
    </row>
    <row r="692" spans="1:72" s="4" customFormat="1" ht="12" x14ac:dyDescent="0.15">
      <c r="A692" s="3" t="s">
        <v>923</v>
      </c>
      <c r="B692" s="4" t="s">
        <v>198</v>
      </c>
      <c r="C692" s="4">
        <v>15</v>
      </c>
      <c r="D692" s="4" t="s">
        <v>3</v>
      </c>
      <c r="E692" s="59" t="s">
        <v>924</v>
      </c>
      <c r="F692" s="4" t="s">
        <v>5</v>
      </c>
      <c r="G692" s="6">
        <f>(A694*A695+B694*B695+C694*C695+D694*D695+E694*E695+F694*F695+G694*G695+H694*H695+I694*I695)/C692</f>
        <v>96.4</v>
      </c>
    </row>
    <row r="693" spans="1:72" s="4" customFormat="1" x14ac:dyDescent="0.15">
      <c r="A693" s="1" t="s">
        <v>925</v>
      </c>
      <c r="B693" s="1" t="s">
        <v>926</v>
      </c>
      <c r="C693" s="1" t="s">
        <v>927</v>
      </c>
      <c r="D693" s="1" t="s">
        <v>928</v>
      </c>
      <c r="E693" s="37"/>
      <c r="F693" s="37"/>
    </row>
    <row r="694" spans="1:72" s="2" customFormat="1" x14ac:dyDescent="0.15">
      <c r="A694" s="1">
        <v>2</v>
      </c>
      <c r="B694" s="4">
        <v>5</v>
      </c>
      <c r="C694" s="4">
        <v>6</v>
      </c>
      <c r="D694" s="4">
        <v>2</v>
      </c>
      <c r="E694" s="37"/>
      <c r="F694" s="37"/>
      <c r="G694" s="1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BL694" s="4"/>
      <c r="BM694" s="4"/>
      <c r="BN694" s="4"/>
      <c r="BO694" s="4"/>
      <c r="BP694" s="4"/>
      <c r="BQ694" s="4"/>
      <c r="BR694" s="4"/>
      <c r="BS694" s="4"/>
      <c r="BT694" s="4"/>
    </row>
    <row r="695" spans="1:72" s="4" customFormat="1" ht="12" x14ac:dyDescent="0.15">
      <c r="A695" s="2">
        <v>95</v>
      </c>
      <c r="B695" s="2">
        <v>96</v>
      </c>
      <c r="C695" s="2">
        <v>97</v>
      </c>
      <c r="D695" s="2">
        <v>97</v>
      </c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BL695" s="2"/>
      <c r="BM695" s="2"/>
      <c r="BN695" s="2"/>
      <c r="BO695" s="2"/>
      <c r="BP695" s="2"/>
      <c r="BQ695" s="2"/>
      <c r="BR695" s="2"/>
      <c r="BS695" s="2"/>
      <c r="BT695" s="2"/>
    </row>
    <row r="696" spans="1:72" s="4" customFormat="1" ht="12" x14ac:dyDescent="0.15"/>
    <row r="697" spans="1:72" s="4" customFormat="1" ht="12" x14ac:dyDescent="0.15">
      <c r="A697" s="3" t="s">
        <v>929</v>
      </c>
      <c r="B697" s="4" t="s">
        <v>198</v>
      </c>
      <c r="C697" s="4">
        <v>17</v>
      </c>
      <c r="D697" s="4" t="s">
        <v>3</v>
      </c>
      <c r="E697" s="58" t="s">
        <v>930</v>
      </c>
      <c r="F697" s="4" t="s">
        <v>5</v>
      </c>
      <c r="G697" s="6">
        <f>(A699*A700+B699*B700+C699*C700+D699*D700+E699*E700+F699*F700+G699*G700+H699*H700)/C697</f>
        <v>96.882352941176464</v>
      </c>
    </row>
    <row r="698" spans="1:72" s="4" customFormat="1" x14ac:dyDescent="0.15">
      <c r="A698" s="1" t="s">
        <v>931</v>
      </c>
      <c r="B698" s="1" t="s">
        <v>932</v>
      </c>
      <c r="C698" s="1" t="s">
        <v>933</v>
      </c>
      <c r="D698" s="37"/>
      <c r="E698" s="1"/>
      <c r="F698" s="1"/>
    </row>
    <row r="699" spans="1:72" s="2" customFormat="1" x14ac:dyDescent="0.15">
      <c r="A699" s="1">
        <v>6</v>
      </c>
      <c r="B699" s="4">
        <v>5</v>
      </c>
      <c r="C699" s="4">
        <v>6</v>
      </c>
      <c r="D699" s="37"/>
      <c r="E699" s="4"/>
      <c r="F699" s="1"/>
      <c r="G699" s="1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BL699" s="4"/>
      <c r="BM699" s="4"/>
      <c r="BN699" s="4"/>
      <c r="BO699" s="4"/>
      <c r="BP699" s="4"/>
      <c r="BQ699" s="4"/>
      <c r="BR699" s="4"/>
      <c r="BS699" s="4"/>
      <c r="BT699" s="4"/>
    </row>
    <row r="700" spans="1:72" s="4" customFormat="1" ht="12" x14ac:dyDescent="0.15">
      <c r="A700" s="2">
        <v>94</v>
      </c>
      <c r="B700" s="2">
        <v>99</v>
      </c>
      <c r="C700" s="2">
        <v>98</v>
      </c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BL700" s="2"/>
      <c r="BM700" s="2"/>
      <c r="BN700" s="2"/>
      <c r="BO700" s="2"/>
      <c r="BP700" s="2"/>
      <c r="BQ700" s="2"/>
      <c r="BR700" s="2"/>
      <c r="BS700" s="2"/>
      <c r="BT700" s="2"/>
    </row>
    <row r="701" spans="1:72" s="4" customFormat="1" ht="12" x14ac:dyDescent="0.15"/>
    <row r="702" spans="1:72" s="4" customFormat="1" ht="12" x14ac:dyDescent="0.15">
      <c r="A702" s="3" t="s">
        <v>934</v>
      </c>
      <c r="B702" s="4" t="s">
        <v>198</v>
      </c>
      <c r="C702" s="4">
        <v>28</v>
      </c>
      <c r="D702" s="4" t="s">
        <v>3</v>
      </c>
      <c r="E702" s="58" t="s">
        <v>930</v>
      </c>
      <c r="F702" s="4" t="s">
        <v>5</v>
      </c>
      <c r="G702" s="6">
        <f>(A704*A705+B704*B705+C704*C705+D704*D705+E704*E705+F704*F705+G704*G705+H704*H705)/C702</f>
        <v>97.714285714285708</v>
      </c>
    </row>
    <row r="703" spans="1:72" s="4" customFormat="1" ht="12" x14ac:dyDescent="0.15">
      <c r="A703" s="1" t="s">
        <v>935</v>
      </c>
      <c r="B703" s="1" t="s">
        <v>936</v>
      </c>
      <c r="C703" s="1" t="s">
        <v>937</v>
      </c>
      <c r="D703" s="1" t="s">
        <v>938</v>
      </c>
      <c r="E703" s="1" t="s">
        <v>939</v>
      </c>
      <c r="F703" s="1" t="s">
        <v>940</v>
      </c>
      <c r="G703" s="4" t="s">
        <v>941</v>
      </c>
    </row>
    <row r="704" spans="1:72" s="2" customFormat="1" ht="12" x14ac:dyDescent="0.15">
      <c r="A704" s="1">
        <v>6</v>
      </c>
      <c r="B704" s="1">
        <v>6</v>
      </c>
      <c r="C704" s="4">
        <v>6</v>
      </c>
      <c r="D704" s="4">
        <v>1</v>
      </c>
      <c r="E704" s="4">
        <v>3</v>
      </c>
      <c r="F704" s="1">
        <v>5</v>
      </c>
      <c r="G704" s="1">
        <v>1</v>
      </c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BL704" s="4"/>
      <c r="BM704" s="4"/>
      <c r="BN704" s="4"/>
      <c r="BO704" s="4"/>
      <c r="BP704" s="4"/>
      <c r="BQ704" s="4"/>
      <c r="BR704" s="4"/>
      <c r="BS704" s="4"/>
      <c r="BT704" s="4"/>
    </row>
    <row r="705" spans="1:72" s="4" customFormat="1" ht="12" x14ac:dyDescent="0.15">
      <c r="A705" s="2">
        <v>98</v>
      </c>
      <c r="B705" s="2">
        <v>98</v>
      </c>
      <c r="C705" s="2">
        <v>99</v>
      </c>
      <c r="D705" s="2">
        <v>98</v>
      </c>
      <c r="E705" s="2">
        <v>97</v>
      </c>
      <c r="F705" s="2">
        <v>96</v>
      </c>
      <c r="G705" s="2">
        <v>97</v>
      </c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BL705" s="2"/>
      <c r="BM705" s="2"/>
      <c r="BN705" s="2"/>
      <c r="BO705" s="2"/>
      <c r="BP705" s="2"/>
      <c r="BQ705" s="2"/>
      <c r="BR705" s="2"/>
      <c r="BS705" s="2"/>
      <c r="BT705" s="2"/>
    </row>
    <row r="706" spans="1:72" s="4" customFormat="1" ht="12" x14ac:dyDescent="0.15"/>
    <row r="707" spans="1:72" s="4" customFormat="1" ht="12" x14ac:dyDescent="0.15">
      <c r="A707" s="3" t="s">
        <v>942</v>
      </c>
      <c r="B707" s="4" t="s">
        <v>198</v>
      </c>
      <c r="C707" s="4">
        <v>22</v>
      </c>
      <c r="D707" s="4" t="s">
        <v>3</v>
      </c>
      <c r="E707" s="58" t="s">
        <v>909</v>
      </c>
      <c r="F707" s="4" t="s">
        <v>5</v>
      </c>
      <c r="G707" s="6">
        <f>(A709*A710+B709*B710+C709*C710+D709*D710+E709*E710+F709*F710+G709*G710+H709*H710+I709*I710)/C707</f>
        <v>97</v>
      </c>
    </row>
    <row r="708" spans="1:72" s="4" customFormat="1" ht="12" x14ac:dyDescent="0.15">
      <c r="A708" s="1" t="s">
        <v>943</v>
      </c>
      <c r="B708" s="1" t="s">
        <v>944</v>
      </c>
      <c r="C708" s="1" t="s">
        <v>864</v>
      </c>
      <c r="D708" s="1" t="s">
        <v>938</v>
      </c>
      <c r="E708" s="1" t="s">
        <v>921</v>
      </c>
      <c r="F708" s="1" t="s">
        <v>928</v>
      </c>
      <c r="G708" s="1"/>
    </row>
    <row r="709" spans="1:72" s="2" customFormat="1" ht="12" x14ac:dyDescent="0.15">
      <c r="A709" s="1">
        <v>5</v>
      </c>
      <c r="B709" s="4">
        <v>5</v>
      </c>
      <c r="C709" s="4">
        <v>1</v>
      </c>
      <c r="D709" s="4">
        <v>5</v>
      </c>
      <c r="E709" s="4">
        <v>2</v>
      </c>
      <c r="F709" s="4">
        <v>4</v>
      </c>
      <c r="G709" s="1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BL709" s="4"/>
      <c r="BM709" s="4"/>
      <c r="BN709" s="4"/>
      <c r="BO709" s="4"/>
      <c r="BP709" s="4"/>
      <c r="BQ709" s="4"/>
      <c r="BR709" s="4"/>
      <c r="BS709" s="4"/>
      <c r="BT709" s="4"/>
    </row>
    <row r="710" spans="1:72" s="4" customFormat="1" ht="12" x14ac:dyDescent="0.15">
      <c r="A710" s="2">
        <v>97</v>
      </c>
      <c r="B710" s="2">
        <v>96</v>
      </c>
      <c r="C710" s="2">
        <v>99</v>
      </c>
      <c r="D710" s="2">
        <v>98</v>
      </c>
      <c r="E710" s="2">
        <v>96</v>
      </c>
      <c r="F710" s="2">
        <v>97</v>
      </c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BL710" s="2"/>
      <c r="BM710" s="2"/>
      <c r="BN710" s="2"/>
      <c r="BO710" s="2"/>
      <c r="BP710" s="2"/>
      <c r="BQ710" s="2"/>
      <c r="BR710" s="2"/>
      <c r="BS710" s="2"/>
      <c r="BT710" s="2"/>
    </row>
    <row r="711" spans="1:72" s="4" customFormat="1" ht="12" x14ac:dyDescent="0.15"/>
    <row r="712" spans="1:72" s="4" customFormat="1" ht="12" x14ac:dyDescent="0.15">
      <c r="A712" s="3" t="s">
        <v>945</v>
      </c>
      <c r="B712" s="4" t="s">
        <v>198</v>
      </c>
      <c r="C712" s="4">
        <v>22</v>
      </c>
      <c r="D712" s="4" t="s">
        <v>3</v>
      </c>
      <c r="E712" s="59" t="s">
        <v>946</v>
      </c>
      <c r="F712" s="4" t="s">
        <v>5</v>
      </c>
      <c r="G712" s="6">
        <f>(A714*A715+B714*B715+C714*C715+D714*D715+E714*E715+F714*F715+G714*G715+H714*H715+I714*I715)/C712</f>
        <v>98.318181818181813</v>
      </c>
    </row>
    <row r="713" spans="1:72" s="4" customFormat="1" ht="12" x14ac:dyDescent="0.15">
      <c r="A713" s="1" t="s">
        <v>863</v>
      </c>
      <c r="B713" s="1" t="s">
        <v>864</v>
      </c>
      <c r="C713" s="1" t="s">
        <v>867</v>
      </c>
      <c r="D713" s="1" t="s">
        <v>947</v>
      </c>
      <c r="E713" s="1"/>
      <c r="F713" s="1"/>
    </row>
    <row r="714" spans="1:72" s="2" customFormat="1" ht="12" x14ac:dyDescent="0.15">
      <c r="A714" s="1">
        <v>6</v>
      </c>
      <c r="B714" s="4">
        <v>5</v>
      </c>
      <c r="C714" s="4">
        <v>6</v>
      </c>
      <c r="D714" s="4">
        <v>5</v>
      </c>
      <c r="E714" s="4"/>
      <c r="F714" s="1"/>
      <c r="G714" s="1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BL714" s="4"/>
      <c r="BM714" s="4"/>
      <c r="BN714" s="4"/>
      <c r="BO714" s="4"/>
      <c r="BP714" s="4"/>
      <c r="BQ714" s="4"/>
      <c r="BR714" s="4"/>
      <c r="BS714" s="4"/>
      <c r="BT714" s="4"/>
    </row>
    <row r="715" spans="1:72" s="4" customFormat="1" ht="13.5" customHeight="1" x14ac:dyDescent="0.15">
      <c r="A715" s="2">
        <v>99</v>
      </c>
      <c r="B715" s="2">
        <v>99</v>
      </c>
      <c r="C715" s="2">
        <v>99</v>
      </c>
      <c r="D715" s="2">
        <v>96</v>
      </c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BL715" s="2"/>
      <c r="BM715" s="2"/>
      <c r="BN715" s="2"/>
      <c r="BO715" s="2"/>
      <c r="BP715" s="2"/>
      <c r="BQ715" s="2"/>
      <c r="BR715" s="2"/>
      <c r="BS715" s="2"/>
      <c r="BT715" s="2"/>
    </row>
    <row r="716" spans="1:72" s="4" customFormat="1" ht="12" x14ac:dyDescent="0.15"/>
    <row r="717" spans="1:72" s="4" customFormat="1" ht="12" x14ac:dyDescent="0.15">
      <c r="A717" s="3" t="s">
        <v>948</v>
      </c>
      <c r="B717" s="4" t="s">
        <v>198</v>
      </c>
      <c r="C717" s="4">
        <v>22</v>
      </c>
      <c r="D717" s="4" t="s">
        <v>3</v>
      </c>
      <c r="E717" s="59" t="s">
        <v>949</v>
      </c>
      <c r="F717" s="4" t="s">
        <v>5</v>
      </c>
      <c r="G717" s="6">
        <f>(A719*A720+B719*B720+C719*C720+D719*D720+E719*E720+F719*F720+G719*G720+H719*H720+I719*I720)/C717</f>
        <v>97.227272727272734</v>
      </c>
    </row>
    <row r="718" spans="1:72" s="4" customFormat="1" ht="12.75" customHeight="1" x14ac:dyDescent="0.15">
      <c r="A718" s="1" t="s">
        <v>950</v>
      </c>
      <c r="B718" s="1" t="s">
        <v>951</v>
      </c>
      <c r="C718" s="1" t="s">
        <v>952</v>
      </c>
      <c r="D718" s="1" t="s">
        <v>953</v>
      </c>
      <c r="E718" s="1" t="s">
        <v>954</v>
      </c>
      <c r="F718" s="37"/>
    </row>
    <row r="719" spans="1:72" s="2" customFormat="1" x14ac:dyDescent="0.15">
      <c r="A719" s="1">
        <v>6</v>
      </c>
      <c r="B719" s="4">
        <v>6</v>
      </c>
      <c r="C719" s="4">
        <v>3</v>
      </c>
      <c r="D719" s="4">
        <v>6</v>
      </c>
      <c r="E719" s="4">
        <v>1</v>
      </c>
      <c r="F719" s="37"/>
      <c r="G719" s="1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BL719" s="4"/>
      <c r="BM719" s="4"/>
      <c r="BN719" s="4"/>
      <c r="BO719" s="4"/>
      <c r="BP719" s="4"/>
      <c r="BQ719" s="4"/>
      <c r="BR719" s="4"/>
      <c r="BS719" s="4"/>
      <c r="BT719" s="4"/>
    </row>
    <row r="720" spans="1:72" s="4" customFormat="1" ht="13.5" customHeight="1" x14ac:dyDescent="0.15">
      <c r="A720" s="2">
        <v>98</v>
      </c>
      <c r="B720" s="2">
        <v>97</v>
      </c>
      <c r="C720" s="2">
        <v>97</v>
      </c>
      <c r="D720" s="2">
        <v>97</v>
      </c>
      <c r="E720" s="2">
        <v>96</v>
      </c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BL720" s="2"/>
      <c r="BM720" s="2"/>
      <c r="BN720" s="2"/>
      <c r="BO720" s="2"/>
      <c r="BP720" s="2"/>
      <c r="BQ720" s="2"/>
      <c r="BR720" s="2"/>
      <c r="BS720" s="2"/>
      <c r="BT720" s="2"/>
    </row>
    <row r="721" spans="1:72" s="4" customFormat="1" ht="12" x14ac:dyDescent="0.15"/>
    <row r="722" spans="1:72" s="4" customFormat="1" ht="12" x14ac:dyDescent="0.15">
      <c r="A722" s="3" t="s">
        <v>955</v>
      </c>
      <c r="B722" s="4" t="s">
        <v>198</v>
      </c>
      <c r="C722" s="4">
        <v>16</v>
      </c>
      <c r="D722" s="4" t="s">
        <v>3</v>
      </c>
      <c r="E722" s="59" t="s">
        <v>949</v>
      </c>
      <c r="F722" s="4" t="s">
        <v>5</v>
      </c>
      <c r="G722" s="6">
        <f>(A724*A725+B724*B725+C724*C725+D724*D725+E724*E725+F724*F725+G724*G725+H724*H725+I724*I725)/C722</f>
        <v>96</v>
      </c>
    </row>
    <row r="723" spans="1:72" s="4" customFormat="1" x14ac:dyDescent="0.15">
      <c r="A723" s="1" t="s">
        <v>944</v>
      </c>
      <c r="B723" s="1" t="s">
        <v>956</v>
      </c>
      <c r="C723" s="1" t="s">
        <v>957</v>
      </c>
      <c r="D723" s="37"/>
      <c r="E723" s="37"/>
      <c r="F723" s="1"/>
    </row>
    <row r="724" spans="1:72" s="2" customFormat="1" x14ac:dyDescent="0.15">
      <c r="A724" s="1">
        <v>6</v>
      </c>
      <c r="B724" s="4">
        <v>5</v>
      </c>
      <c r="C724" s="4">
        <v>5</v>
      </c>
      <c r="D724" s="37"/>
      <c r="E724" s="37"/>
      <c r="F724" s="1"/>
      <c r="G724" s="1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BL724" s="4"/>
      <c r="BM724" s="4"/>
      <c r="BN724" s="4"/>
      <c r="BO724" s="4"/>
      <c r="BP724" s="4"/>
      <c r="BQ724" s="4"/>
      <c r="BR724" s="4"/>
      <c r="BS724" s="4"/>
      <c r="BT724" s="4"/>
    </row>
    <row r="725" spans="1:72" s="4" customFormat="1" ht="13.5" customHeight="1" x14ac:dyDescent="0.15">
      <c r="A725" s="2">
        <v>96</v>
      </c>
      <c r="B725" s="2">
        <v>95</v>
      </c>
      <c r="C725" s="2">
        <v>97</v>
      </c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BL725" s="2"/>
      <c r="BM725" s="2"/>
      <c r="BN725" s="2"/>
      <c r="BO725" s="2"/>
      <c r="BP725" s="2"/>
      <c r="BQ725" s="2"/>
      <c r="BR725" s="2"/>
      <c r="BS725" s="2"/>
      <c r="BT725" s="2"/>
    </row>
    <row r="726" spans="1:72" s="4" customFormat="1" ht="12" x14ac:dyDescent="0.15"/>
    <row r="727" spans="1:72" s="4" customFormat="1" ht="12" x14ac:dyDescent="0.15">
      <c r="A727" s="3" t="s">
        <v>958</v>
      </c>
      <c r="B727" s="4" t="s">
        <v>198</v>
      </c>
      <c r="C727" s="4">
        <v>26</v>
      </c>
      <c r="D727" s="4" t="s">
        <v>3</v>
      </c>
      <c r="E727" s="59" t="s">
        <v>800</v>
      </c>
      <c r="F727" s="4" t="s">
        <v>5</v>
      </c>
      <c r="G727" s="6">
        <f>(A729*A730+B729*B730+C729*C730+D729*D730+E729*E730+F729*F730+G729*G730+H729*H730+I729*I730)/C727</f>
        <v>96.42307692307692</v>
      </c>
    </row>
    <row r="728" spans="1:72" s="4" customFormat="1" ht="12" x14ac:dyDescent="0.15">
      <c r="A728" s="1" t="s">
        <v>956</v>
      </c>
      <c r="B728" s="1" t="s">
        <v>959</v>
      </c>
      <c r="C728" s="1" t="s">
        <v>960</v>
      </c>
      <c r="D728" s="1" t="s">
        <v>961</v>
      </c>
      <c r="E728" s="1" t="s">
        <v>954</v>
      </c>
      <c r="F728" s="1" t="s">
        <v>961</v>
      </c>
    </row>
    <row r="729" spans="1:72" s="2" customFormat="1" ht="12" x14ac:dyDescent="0.15">
      <c r="A729" s="1">
        <v>1</v>
      </c>
      <c r="B729" s="4">
        <v>6</v>
      </c>
      <c r="C729" s="4">
        <v>6</v>
      </c>
      <c r="D729" s="4">
        <v>6</v>
      </c>
      <c r="E729" s="4">
        <v>1</v>
      </c>
      <c r="F729" s="1">
        <v>6</v>
      </c>
      <c r="G729" s="1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BL729" s="4"/>
      <c r="BM729" s="4"/>
      <c r="BN729" s="4"/>
      <c r="BO729" s="4"/>
      <c r="BP729" s="4"/>
      <c r="BQ729" s="4"/>
      <c r="BR729" s="4"/>
      <c r="BS729" s="4"/>
      <c r="BT729" s="4"/>
    </row>
    <row r="730" spans="1:72" s="4" customFormat="1" ht="13.5" customHeight="1" x14ac:dyDescent="0.15">
      <c r="A730" s="2">
        <v>95</v>
      </c>
      <c r="B730" s="2">
        <v>95</v>
      </c>
      <c r="C730" s="2">
        <v>97</v>
      </c>
      <c r="D730" s="2">
        <v>97</v>
      </c>
      <c r="E730" s="2">
        <v>96</v>
      </c>
      <c r="F730" s="2">
        <v>97</v>
      </c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BL730" s="2"/>
      <c r="BM730" s="2"/>
      <c r="BN730" s="2"/>
      <c r="BO730" s="2"/>
      <c r="BP730" s="2"/>
      <c r="BQ730" s="2"/>
      <c r="BR730" s="2"/>
      <c r="BS730" s="2"/>
      <c r="BT730" s="2"/>
    </row>
    <row r="731" spans="1:72" s="4" customFormat="1" ht="12" x14ac:dyDescent="0.15"/>
    <row r="732" spans="1:72" s="4" customFormat="1" ht="12" x14ac:dyDescent="0.15">
      <c r="A732" s="3" t="s">
        <v>962</v>
      </c>
      <c r="B732" s="4" t="s">
        <v>198</v>
      </c>
      <c r="C732" s="4">
        <v>23</v>
      </c>
      <c r="D732" s="4" t="s">
        <v>3</v>
      </c>
      <c r="E732" s="59" t="s">
        <v>963</v>
      </c>
      <c r="F732" s="4" t="s">
        <v>5</v>
      </c>
      <c r="G732" s="6">
        <f>(A734*A735+B734*B735+C734*C735+D734*D735+E734*E735+F734*F735+G734*G735+H734*H735+I734*I735)/C732</f>
        <v>97.304347826086953</v>
      </c>
    </row>
    <row r="733" spans="1:72" s="4" customFormat="1" ht="12" x14ac:dyDescent="0.15">
      <c r="A733" s="4" t="s">
        <v>859</v>
      </c>
      <c r="B733" s="4" t="s">
        <v>964</v>
      </c>
      <c r="C733" s="4" t="s">
        <v>965</v>
      </c>
      <c r="D733" s="4" t="s">
        <v>856</v>
      </c>
      <c r="E733" s="4" t="s">
        <v>966</v>
      </c>
      <c r="F733" s="4" t="s">
        <v>954</v>
      </c>
      <c r="G733" s="4" t="s">
        <v>967</v>
      </c>
      <c r="H733" s="4" t="s">
        <v>941</v>
      </c>
    </row>
    <row r="734" spans="1:72" s="2" customFormat="1" ht="12" x14ac:dyDescent="0.15">
      <c r="A734" s="1">
        <v>3</v>
      </c>
      <c r="B734" s="1">
        <v>4</v>
      </c>
      <c r="C734" s="1">
        <v>4</v>
      </c>
      <c r="D734" s="1">
        <v>2</v>
      </c>
      <c r="E734" s="1">
        <v>4</v>
      </c>
      <c r="F734" s="1">
        <v>3</v>
      </c>
      <c r="G734" s="1">
        <v>1</v>
      </c>
      <c r="H734" s="4">
        <v>2</v>
      </c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BL734" s="4"/>
      <c r="BM734" s="4"/>
      <c r="BN734" s="4"/>
      <c r="BO734" s="4"/>
      <c r="BP734" s="4"/>
      <c r="BQ734" s="4"/>
      <c r="BR734" s="4"/>
      <c r="BS734" s="4"/>
      <c r="BT734" s="4"/>
    </row>
    <row r="735" spans="1:72" s="2" customFormat="1" ht="12" x14ac:dyDescent="0.15">
      <c r="A735" s="2">
        <v>97</v>
      </c>
      <c r="B735" s="2">
        <v>99</v>
      </c>
      <c r="C735" s="2">
        <v>97</v>
      </c>
      <c r="D735" s="2">
        <v>98</v>
      </c>
      <c r="E735" s="2">
        <v>97</v>
      </c>
      <c r="F735" s="2">
        <v>96</v>
      </c>
      <c r="G735" s="2">
        <v>97</v>
      </c>
      <c r="H735" s="2">
        <v>97</v>
      </c>
    </row>
    <row r="736" spans="1:72" s="4" customFormat="1" ht="12" x14ac:dyDescent="0.15"/>
    <row r="737" spans="1:72" s="4" customFormat="1" ht="12" x14ac:dyDescent="0.15">
      <c r="A737" s="3" t="s">
        <v>968</v>
      </c>
      <c r="B737" s="4" t="s">
        <v>198</v>
      </c>
      <c r="C737" s="4">
        <v>15</v>
      </c>
      <c r="D737" s="4" t="s">
        <v>3</v>
      </c>
      <c r="E737" s="59" t="s">
        <v>963</v>
      </c>
      <c r="F737" s="4" t="s">
        <v>5</v>
      </c>
      <c r="G737" s="6">
        <f>(A739*A740+B739*B740+C739*C740+D739*D740+E739*E740+F739*F740+G739*G740+H739*H740)/C737</f>
        <v>97.333333333333329</v>
      </c>
    </row>
    <row r="738" spans="1:72" s="4" customFormat="1" ht="12" x14ac:dyDescent="0.15">
      <c r="A738" s="4" t="s">
        <v>859</v>
      </c>
      <c r="B738" s="4" t="s">
        <v>964</v>
      </c>
      <c r="C738" s="4" t="s">
        <v>856</v>
      </c>
      <c r="D738" s="4" t="s">
        <v>966</v>
      </c>
      <c r="E738" s="4" t="s">
        <v>954</v>
      </c>
      <c r="F738" s="4" t="s">
        <v>967</v>
      </c>
      <c r="G738" s="4" t="s">
        <v>941</v>
      </c>
    </row>
    <row r="739" spans="1:72" s="2" customFormat="1" ht="12" x14ac:dyDescent="0.15">
      <c r="A739" s="1">
        <v>2</v>
      </c>
      <c r="B739" s="1">
        <v>2</v>
      </c>
      <c r="C739" s="1">
        <v>2</v>
      </c>
      <c r="D739" s="1">
        <v>1</v>
      </c>
      <c r="E739" s="1">
        <v>1</v>
      </c>
      <c r="F739" s="1">
        <v>5</v>
      </c>
      <c r="G739" s="1">
        <v>2</v>
      </c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BL739" s="4"/>
      <c r="BM739" s="4"/>
      <c r="BN739" s="4"/>
      <c r="BO739" s="4"/>
      <c r="BP739" s="4"/>
      <c r="BQ739" s="4"/>
      <c r="BR739" s="4"/>
      <c r="BS739" s="4"/>
      <c r="BT739" s="4"/>
    </row>
    <row r="740" spans="1:72" s="2" customFormat="1" ht="12" x14ac:dyDescent="0.15">
      <c r="A740" s="2">
        <v>97</v>
      </c>
      <c r="B740" s="2">
        <v>99</v>
      </c>
      <c r="C740" s="2">
        <v>98</v>
      </c>
      <c r="D740" s="2">
        <v>97</v>
      </c>
      <c r="E740" s="2">
        <v>96</v>
      </c>
      <c r="F740" s="2">
        <v>97</v>
      </c>
      <c r="G740" s="2">
        <v>97</v>
      </c>
    </row>
    <row r="741" spans="1:72" s="1" customFormat="1" ht="22.5" x14ac:dyDescent="0.15">
      <c r="A741" s="80" t="s">
        <v>969</v>
      </c>
      <c r="B741" s="80"/>
      <c r="C741" s="80"/>
      <c r="D741" s="80"/>
      <c r="E741" s="80"/>
      <c r="F741" s="80"/>
      <c r="G741" s="80"/>
      <c r="H741" s="80"/>
      <c r="I741" s="80"/>
      <c r="J741" s="80"/>
      <c r="K741" s="80"/>
      <c r="L741" s="80"/>
      <c r="M741" s="80"/>
      <c r="N741" s="80"/>
      <c r="O741" s="80"/>
    </row>
    <row r="742" spans="1:72" s="1" customFormat="1" ht="12" x14ac:dyDescent="0.15">
      <c r="A742" s="3" t="s">
        <v>970</v>
      </c>
      <c r="B742" s="4" t="s">
        <v>2</v>
      </c>
      <c r="C742" s="4">
        <v>23</v>
      </c>
      <c r="D742" s="4" t="s">
        <v>3</v>
      </c>
      <c r="E742" s="60" t="s">
        <v>971</v>
      </c>
      <c r="F742" s="4" t="s">
        <v>5</v>
      </c>
      <c r="G742" s="6">
        <f>(A744*A745+B744*B745+C744*C745+D744*D745+E744*E745+F744*F745+G744*G745)/C742</f>
        <v>85.652173913043484</v>
      </c>
      <c r="H742" s="4"/>
      <c r="I742" s="4"/>
      <c r="J742" s="4"/>
      <c r="K742" s="4"/>
      <c r="L742" s="4"/>
      <c r="M742" s="4"/>
    </row>
    <row r="743" spans="1:72" s="1" customFormat="1" x14ac:dyDescent="0.15">
      <c r="A743" s="37" t="s">
        <v>972</v>
      </c>
      <c r="B743" s="37" t="s">
        <v>973</v>
      </c>
      <c r="C743" s="37" t="s">
        <v>974</v>
      </c>
      <c r="D743" s="37" t="s">
        <v>479</v>
      </c>
      <c r="E743" s="4"/>
      <c r="F743" s="4"/>
      <c r="G743" s="4"/>
      <c r="H743" s="4"/>
      <c r="I743" s="4"/>
      <c r="J743" s="4"/>
      <c r="K743" s="4"/>
      <c r="L743" s="4"/>
      <c r="M743" s="4"/>
    </row>
    <row r="744" spans="1:72" s="2" customFormat="1" x14ac:dyDescent="0.15">
      <c r="A744" s="37">
        <v>6</v>
      </c>
      <c r="B744" s="37">
        <v>6</v>
      </c>
      <c r="C744" s="37">
        <v>6</v>
      </c>
      <c r="D744" s="37">
        <v>5</v>
      </c>
      <c r="E744" s="1"/>
      <c r="F744" s="1"/>
      <c r="G744" s="1"/>
      <c r="H744" s="1"/>
      <c r="I744" s="4"/>
      <c r="J744" s="4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</row>
    <row r="745" spans="1:72" s="1" customFormat="1" ht="12" x14ac:dyDescent="0.15">
      <c r="A745" s="2">
        <v>95</v>
      </c>
      <c r="B745" s="2">
        <v>88</v>
      </c>
      <c r="C745" s="2">
        <v>77</v>
      </c>
      <c r="D745" s="2">
        <v>82</v>
      </c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</row>
    <row r="746" spans="1:72" s="1" customFormat="1" ht="12" x14ac:dyDescent="0.1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</row>
    <row r="747" spans="1:72" s="1" customFormat="1" ht="12" x14ac:dyDescent="0.15">
      <c r="A747" s="3" t="s">
        <v>975</v>
      </c>
      <c r="B747" s="4" t="s">
        <v>2</v>
      </c>
      <c r="C747" s="4">
        <v>12</v>
      </c>
      <c r="D747" s="4" t="s">
        <v>3</v>
      </c>
      <c r="E747" s="4" t="s">
        <v>976</v>
      </c>
      <c r="F747" s="4" t="s">
        <v>5</v>
      </c>
      <c r="G747" s="6">
        <f>(A749*A750+B749*B750+C749*C750+D749*D750+E749*E750+F749*F750+G749*G750+H749*H750)/C747</f>
        <v>76.5</v>
      </c>
      <c r="H747" s="4"/>
      <c r="I747" s="4"/>
      <c r="J747" s="4"/>
      <c r="K747" s="4"/>
      <c r="L747" s="4"/>
      <c r="M747" s="4"/>
    </row>
    <row r="748" spans="1:72" s="1" customFormat="1" ht="12" x14ac:dyDescent="0.15">
      <c r="A748" s="4" t="s">
        <v>977</v>
      </c>
      <c r="B748" s="4" t="s">
        <v>978</v>
      </c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</row>
    <row r="749" spans="1:72" s="2" customFormat="1" ht="12.75" x14ac:dyDescent="0.2">
      <c r="A749" s="7">
        <v>6</v>
      </c>
      <c r="B749" s="7">
        <v>6</v>
      </c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</row>
    <row r="750" spans="1:72" s="1" customFormat="1" ht="12" x14ac:dyDescent="0.15">
      <c r="A750" s="2">
        <v>75</v>
      </c>
      <c r="B750" s="2">
        <v>78</v>
      </c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</row>
    <row r="751" spans="1:72" s="1" customFormat="1" ht="12.75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7"/>
    </row>
    <row r="752" spans="1:72" s="1" customFormat="1" ht="12" x14ac:dyDescent="0.15">
      <c r="A752" s="3"/>
      <c r="B752" s="4" t="s">
        <v>2</v>
      </c>
      <c r="C752" s="4"/>
      <c r="D752" s="4" t="s">
        <v>3</v>
      </c>
      <c r="E752" s="4"/>
      <c r="F752" s="4" t="s">
        <v>5</v>
      </c>
      <c r="G752" s="6" t="e">
        <f>(A754*A755+B754*B755+C754*C755+D754*D755+E754*E755+F754*F755+G754*G755+H754*H755)/C752</f>
        <v>#DIV/0!</v>
      </c>
      <c r="H752" s="4"/>
      <c r="I752" s="4"/>
      <c r="J752" s="4"/>
      <c r="K752" s="4"/>
      <c r="L752" s="4"/>
      <c r="M752" s="4"/>
    </row>
    <row r="753" spans="1:51" s="1" customFormat="1" ht="12" x14ac:dyDescent="0.1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</row>
    <row r="754" spans="1:51" s="2" customFormat="1" ht="12.75" x14ac:dyDescent="0.2">
      <c r="A754" s="7"/>
      <c r="B754" s="4"/>
      <c r="C754" s="4"/>
      <c r="D754" s="4"/>
      <c r="E754" s="4"/>
      <c r="F754" s="4"/>
      <c r="G754" s="4"/>
      <c r="H754" s="4"/>
      <c r="I754" s="4"/>
      <c r="J754" s="4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</row>
    <row r="755" spans="1:51" s="1" customFormat="1" ht="12.75" x14ac:dyDescent="0.2">
      <c r="A755" s="8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</row>
    <row r="756" spans="1:51" s="1" customFormat="1" ht="12.75" x14ac:dyDescent="0.2">
      <c r="A756" s="7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</row>
    <row r="757" spans="1:51" s="1" customFormat="1" ht="12" x14ac:dyDescent="0.15">
      <c r="A757" s="3"/>
      <c r="B757" s="4" t="s">
        <v>2</v>
      </c>
      <c r="C757" s="4"/>
      <c r="D757" s="4" t="s">
        <v>3</v>
      </c>
      <c r="E757" s="4"/>
      <c r="F757" s="4" t="s">
        <v>5</v>
      </c>
      <c r="G757" s="6" t="e">
        <f>(A759*A760+B759*B760+C759*C760+D759*D760+E759*E760+F759*F760)/C757</f>
        <v>#DIV/0!</v>
      </c>
      <c r="H757" s="4"/>
      <c r="I757" s="4"/>
      <c r="J757" s="4"/>
      <c r="K757" s="4"/>
      <c r="L757" s="4"/>
      <c r="M757" s="4"/>
    </row>
    <row r="758" spans="1:51" s="1" customFormat="1" ht="12" x14ac:dyDescent="0.1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</row>
    <row r="759" spans="1:51" s="1" customFormat="1" ht="12.75" x14ac:dyDescent="0.2">
      <c r="A759" s="7"/>
      <c r="B759" s="7"/>
      <c r="C759" s="4"/>
      <c r="D759" s="4"/>
      <c r="E759" s="4"/>
      <c r="F759" s="4"/>
      <c r="G759" s="4"/>
      <c r="H759" s="4"/>
      <c r="I759" s="4"/>
    </row>
    <row r="760" spans="1:51" s="1" customFormat="1" ht="14.25" customHeight="1" x14ac:dyDescent="0.2">
      <c r="A760" s="8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</row>
    <row r="761" spans="1:51" s="1" customFormat="1" ht="12.75" x14ac:dyDescent="0.2">
      <c r="A761" s="7"/>
      <c r="B761" s="7"/>
      <c r="C761" s="4"/>
      <c r="D761" s="4"/>
      <c r="E761" s="4"/>
      <c r="F761" s="4"/>
      <c r="G761" s="4"/>
      <c r="H761" s="4"/>
      <c r="I761" s="4"/>
    </row>
    <row r="762" spans="1:51" s="1" customFormat="1" ht="12" x14ac:dyDescent="0.15">
      <c r="A762" s="3"/>
      <c r="B762" s="4" t="s">
        <v>2</v>
      </c>
      <c r="C762" s="4"/>
      <c r="D762" s="4" t="s">
        <v>3</v>
      </c>
      <c r="E762" s="4"/>
      <c r="F762" s="4" t="s">
        <v>5</v>
      </c>
      <c r="G762" s="6" t="e">
        <f>(A764*A765+B764*B765+C764*C765+D764*D765+E764*E765+F764*F765+G764*G765+H764*H765)/C762</f>
        <v>#DIV/0!</v>
      </c>
      <c r="H762" s="4"/>
      <c r="I762" s="4"/>
      <c r="J762" s="4"/>
      <c r="K762" s="4"/>
      <c r="L762" s="4"/>
      <c r="M762" s="4"/>
    </row>
    <row r="763" spans="1:51" s="1" customFormat="1" ht="12" x14ac:dyDescent="0.1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</row>
    <row r="764" spans="1:51" s="2" customFormat="1" ht="12" x14ac:dyDescent="0.1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</row>
    <row r="765" spans="1:51" s="1" customFormat="1" ht="12.75" x14ac:dyDescent="0.2">
      <c r="A765" s="8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</row>
    <row r="766" spans="1:51" s="1" customFormat="1" ht="12.75" x14ac:dyDescent="0.2">
      <c r="A766" s="7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</row>
    <row r="767" spans="1:51" s="1" customFormat="1" ht="12" x14ac:dyDescent="0.15">
      <c r="A767" s="3"/>
      <c r="B767" s="4" t="s">
        <v>2</v>
      </c>
      <c r="C767" s="4"/>
      <c r="D767" s="4" t="s">
        <v>3</v>
      </c>
      <c r="E767" s="4"/>
      <c r="F767" s="4" t="s">
        <v>5</v>
      </c>
      <c r="G767" s="6" t="e">
        <f>(A769*A770+B769*B770+C769*C770+D769*D770+E769*E770+F769*F770+G769*G770)/C767</f>
        <v>#DIV/0!</v>
      </c>
      <c r="H767" s="4"/>
      <c r="I767" s="4"/>
      <c r="J767" s="4"/>
      <c r="K767" s="4"/>
      <c r="L767" s="4"/>
      <c r="M767" s="4"/>
    </row>
    <row r="768" spans="1:51" s="1" customFormat="1" ht="12" x14ac:dyDescent="0.1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</row>
    <row r="769" spans="1:51" s="2" customFormat="1" ht="12" x14ac:dyDescent="0.1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</row>
    <row r="770" spans="1:51" s="1" customFormat="1" ht="12.75" x14ac:dyDescent="0.2">
      <c r="A770" s="8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</row>
    <row r="771" spans="1:51" s="1" customFormat="1" ht="12.75" x14ac:dyDescent="0.2">
      <c r="A771" s="7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</row>
    <row r="772" spans="1:51" s="1" customFormat="1" ht="12" x14ac:dyDescent="0.15">
      <c r="A772" s="3"/>
      <c r="B772" s="4" t="s">
        <v>2</v>
      </c>
      <c r="C772" s="4"/>
      <c r="D772" s="4" t="s">
        <v>3</v>
      </c>
      <c r="E772" s="4"/>
      <c r="F772" s="4" t="s">
        <v>5</v>
      </c>
      <c r="G772" s="6" t="e">
        <f>(A774*A775+B774*B775+C774*C775+D774*D775+E774*E775)/C772</f>
        <v>#DIV/0!</v>
      </c>
      <c r="H772" s="4"/>
      <c r="I772" s="63"/>
      <c r="J772" s="63"/>
      <c r="K772" s="4"/>
      <c r="L772" s="4"/>
      <c r="M772" s="4"/>
    </row>
    <row r="773" spans="1:51" s="1" customFormat="1" ht="12" x14ac:dyDescent="0.15">
      <c r="A773" s="4"/>
      <c r="B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O773" s="4"/>
    </row>
    <row r="774" spans="1:51" s="2" customFormat="1" ht="12.75" x14ac:dyDescent="0.15">
      <c r="A774" s="61"/>
      <c r="B774" s="61"/>
      <c r="C774" s="1"/>
      <c r="D774" s="61"/>
      <c r="E774" s="61"/>
      <c r="F774" s="61"/>
      <c r="G774" s="61"/>
      <c r="H774" s="61"/>
      <c r="I774" s="61"/>
      <c r="J774" s="4"/>
      <c r="K774" s="4"/>
      <c r="L774" s="64"/>
      <c r="M774" s="61"/>
      <c r="N774" s="1"/>
      <c r="O774" s="6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</row>
    <row r="775" spans="1:51" s="1" customFormat="1" ht="12" x14ac:dyDescent="0.15">
      <c r="A775" s="27"/>
      <c r="B775" s="27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</row>
    <row r="776" spans="1:51" s="1" customFormat="1" ht="12.75" x14ac:dyDescent="0.2">
      <c r="A776" s="7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</row>
    <row r="777" spans="1:51" s="1" customFormat="1" ht="12" x14ac:dyDescent="0.15">
      <c r="A777" s="3"/>
      <c r="B777" s="4" t="s">
        <v>2</v>
      </c>
      <c r="C777" s="4"/>
      <c r="D777" s="4" t="s">
        <v>3</v>
      </c>
      <c r="E777" s="4"/>
      <c r="F777" s="4" t="s">
        <v>5</v>
      </c>
      <c r="G777" s="6" t="e">
        <f>(A779*A780+B779*B780+C779*C780+D779*D780+E779*E780+F779*F780+G779*G780)/C777</f>
        <v>#DIV/0!</v>
      </c>
      <c r="H777" s="4"/>
      <c r="I777" s="4"/>
      <c r="J777" s="4"/>
      <c r="K777" s="4"/>
      <c r="L777" s="4"/>
      <c r="M777" s="4"/>
    </row>
    <row r="778" spans="1:51" s="1" customFormat="1" ht="12" customHeight="1" x14ac:dyDescent="0.1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62"/>
      <c r="L778" s="65"/>
    </row>
    <row r="779" spans="1:51" s="2" customFormat="1" ht="12" customHeight="1" x14ac:dyDescent="0.1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62"/>
      <c r="L779" s="65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</row>
    <row r="780" spans="1:51" s="1" customFormat="1" ht="14.25" x14ac:dyDescent="0.1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66"/>
      <c r="L780" s="66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</row>
    <row r="781" spans="1:51" s="1" customFormat="1" ht="14.25" x14ac:dyDescent="0.15">
      <c r="A781" s="62"/>
      <c r="B781" s="62"/>
      <c r="C781" s="62"/>
      <c r="D781" s="62"/>
      <c r="E781" s="62"/>
      <c r="F781" s="62"/>
      <c r="G781" s="62"/>
      <c r="H781" s="62"/>
      <c r="I781" s="62"/>
      <c r="J781" s="62"/>
      <c r="K781" s="62"/>
      <c r="L781" s="65"/>
    </row>
    <row r="782" spans="1:51" s="1" customFormat="1" ht="12.75" x14ac:dyDescent="0.2">
      <c r="A782" s="3"/>
      <c r="B782" s="4" t="s">
        <v>2</v>
      </c>
      <c r="C782" s="4"/>
      <c r="D782" s="4" t="s">
        <v>3</v>
      </c>
      <c r="E782" s="4"/>
      <c r="F782" s="4" t="s">
        <v>5</v>
      </c>
      <c r="G782" s="6" t="e">
        <f>(A784*A785+B784*B785+C784*C785+D784*D785+E784*E785)/C782</f>
        <v>#DIV/0!</v>
      </c>
      <c r="H782" s="4"/>
      <c r="I782" s="4"/>
      <c r="J782" s="4"/>
      <c r="K782" s="4"/>
      <c r="M782" s="24"/>
      <c r="O782" s="24"/>
    </row>
    <row r="783" spans="1:51" s="1" customFormat="1" ht="12" x14ac:dyDescent="0.1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</row>
    <row r="784" spans="1:51" s="2" customFormat="1" ht="12" x14ac:dyDescent="0.1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</row>
    <row r="785" spans="1:51" s="1" customFormat="1" ht="12" x14ac:dyDescent="0.1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</row>
    <row r="786" spans="1:51" s="1" customFormat="1" ht="12" x14ac:dyDescent="0.1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</row>
    <row r="787" spans="1:51" s="1" customFormat="1" ht="12" x14ac:dyDescent="0.15">
      <c r="A787" s="3"/>
      <c r="B787" s="4" t="s">
        <v>2</v>
      </c>
      <c r="C787" s="4"/>
      <c r="D787" s="4" t="s">
        <v>3</v>
      </c>
      <c r="E787" s="4"/>
      <c r="F787" s="4" t="s">
        <v>5</v>
      </c>
      <c r="G787" s="6" t="e">
        <f>(A789*A790+B789*B790+C789*C790+D789*D790+E789*E790+F789*F790+G789*G790)/C787</f>
        <v>#DIV/0!</v>
      </c>
      <c r="H787" s="4"/>
      <c r="I787" s="4"/>
      <c r="J787" s="4"/>
      <c r="K787" s="4"/>
    </row>
    <row r="788" spans="1:51" s="1" customFormat="1" ht="12.75" x14ac:dyDescent="0.2">
      <c r="A788" s="4"/>
      <c r="B788" s="4"/>
      <c r="C788" s="4"/>
      <c r="D788" s="4"/>
      <c r="E788" s="4"/>
      <c r="G788" s="4"/>
      <c r="H788" s="4"/>
      <c r="I788" s="4"/>
      <c r="J788" s="4"/>
      <c r="K788" s="4"/>
      <c r="M788" s="24"/>
    </row>
    <row r="789" spans="1:51" s="2" customFormat="1" ht="12" x14ac:dyDescent="0.1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</row>
    <row r="790" spans="1:51" s="1" customFormat="1" ht="12" x14ac:dyDescent="0.1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</row>
    <row r="791" spans="1:51" s="1" customFormat="1" ht="12" x14ac:dyDescent="0.1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</row>
    <row r="792" spans="1:51" s="1" customFormat="1" ht="12" x14ac:dyDescent="0.15">
      <c r="A792" s="3"/>
      <c r="B792" s="4" t="s">
        <v>2</v>
      </c>
      <c r="C792" s="4"/>
      <c r="D792" s="4" t="s">
        <v>3</v>
      </c>
      <c r="E792" s="4"/>
      <c r="F792" s="4" t="s">
        <v>5</v>
      </c>
      <c r="G792" s="6" t="e">
        <f>(A794*A795+B794*B795+C794*C795+D794*D795+E794*E795+F794*F795)/C792</f>
        <v>#DIV/0!</v>
      </c>
      <c r="H792" s="4"/>
      <c r="I792" s="4"/>
      <c r="J792" s="4"/>
      <c r="K792" s="4"/>
      <c r="L792" s="4"/>
      <c r="M792" s="4"/>
    </row>
    <row r="793" spans="1:51" s="1" customFormat="1" ht="12" x14ac:dyDescent="0.1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51" s="2" customFormat="1" ht="12.75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1"/>
      <c r="L794" s="1"/>
      <c r="M794" s="1"/>
      <c r="N794" s="7"/>
      <c r="O794" s="4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</row>
    <row r="795" spans="1:51" s="1" customFormat="1" ht="12.75" x14ac:dyDescent="0.2">
      <c r="A795" s="8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</row>
    <row r="796" spans="1:51" s="1" customFormat="1" ht="12" x14ac:dyDescent="0.1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</row>
    <row r="797" spans="1:51" s="1" customFormat="1" ht="12" x14ac:dyDescent="0.15">
      <c r="A797" s="3"/>
      <c r="B797" s="4" t="s">
        <v>2</v>
      </c>
      <c r="C797" s="4"/>
      <c r="D797" s="4" t="s">
        <v>3</v>
      </c>
      <c r="E797" s="4"/>
      <c r="F797" s="4" t="s">
        <v>5</v>
      </c>
      <c r="G797" s="6" t="e">
        <f>(A799*A800+B799*B800+C799*C800+D799*D800+E799*E800+F799*F800)/C797</f>
        <v>#DIV/0!</v>
      </c>
      <c r="H797" s="4"/>
      <c r="I797" s="4"/>
      <c r="J797" s="4"/>
      <c r="K797" s="4"/>
    </row>
    <row r="798" spans="1:51" s="1" customFormat="1" ht="12" x14ac:dyDescent="0.1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</row>
    <row r="799" spans="1:51" s="2" customFormat="1" ht="12" x14ac:dyDescent="0.1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</row>
    <row r="800" spans="1:51" s="1" customFormat="1" ht="12" x14ac:dyDescent="0.1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</row>
    <row r="801" spans="1:51" s="1" customFormat="1" ht="12" x14ac:dyDescent="0.1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</row>
    <row r="802" spans="1:51" s="1" customFormat="1" ht="12" x14ac:dyDescent="0.15">
      <c r="A802" s="3"/>
      <c r="B802" s="4" t="s">
        <v>2</v>
      </c>
      <c r="C802" s="4"/>
      <c r="D802" s="4" t="s">
        <v>3</v>
      </c>
      <c r="E802" s="4"/>
      <c r="F802" s="4" t="s">
        <v>5</v>
      </c>
      <c r="G802" s="6" t="e">
        <f>(A804*A805+B804*B805+C804*C805+D804*D805+E804*E805+F804*F805)/C802</f>
        <v>#DIV/0!</v>
      </c>
      <c r="H802" s="4"/>
      <c r="I802" s="4"/>
      <c r="J802" s="4"/>
      <c r="K802" s="4"/>
    </row>
    <row r="803" spans="1:51" s="1" customFormat="1" ht="12" x14ac:dyDescent="0.15">
      <c r="B803" s="4"/>
      <c r="C803" s="4"/>
      <c r="D803" s="4"/>
      <c r="E803" s="4"/>
      <c r="F803" s="4"/>
      <c r="G803" s="4"/>
      <c r="H803" s="4"/>
      <c r="I803" s="4"/>
      <c r="J803" s="4"/>
      <c r="K803" s="4"/>
    </row>
    <row r="804" spans="1:51" s="2" customFormat="1" ht="12" x14ac:dyDescent="0.15">
      <c r="A804" s="1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</row>
    <row r="805" spans="1:51" s="1" customFormat="1" ht="12" x14ac:dyDescent="0.1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</row>
  </sheetData>
  <mergeCells count="9">
    <mergeCell ref="A501:O501"/>
    <mergeCell ref="A536:O536"/>
    <mergeCell ref="A686:O686"/>
    <mergeCell ref="A741:O741"/>
    <mergeCell ref="A1:O1"/>
    <mergeCell ref="A136:O136"/>
    <mergeCell ref="A176:P176"/>
    <mergeCell ref="A306:O306"/>
    <mergeCell ref="A351:O351"/>
  </mergeCells>
  <phoneticPr fontId="15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zoomScaleNormal="100" workbookViewId="0">
      <selection activeCell="N14" sqref="N14"/>
    </sheetView>
  </sheetViews>
  <sheetFormatPr defaultRowHeight="13.5" x14ac:dyDescent="0.15"/>
  <cols>
    <col min="1" max="1" width="9" style="73"/>
    <col min="2" max="2" width="6.75" style="73" customWidth="1"/>
    <col min="3" max="3" width="7.75" style="73" customWidth="1"/>
    <col min="4" max="4" width="9" style="73"/>
    <col min="5" max="5" width="7.375" style="73" customWidth="1"/>
    <col min="6" max="6" width="7.125" style="73" customWidth="1"/>
    <col min="7" max="7" width="7.25" style="73" customWidth="1"/>
    <col min="8" max="8" width="6.875" style="73" customWidth="1"/>
    <col min="9" max="9" width="6.125" style="73" customWidth="1"/>
    <col min="10" max="16384" width="9" style="73"/>
  </cols>
  <sheetData>
    <row r="1" spans="1:9" x14ac:dyDescent="0.15">
      <c r="A1" s="86" t="s">
        <v>995</v>
      </c>
      <c r="B1" s="87"/>
      <c r="C1" s="87"/>
      <c r="D1" s="87"/>
      <c r="E1" s="87"/>
      <c r="F1" s="88" t="s">
        <v>997</v>
      </c>
      <c r="G1" s="88"/>
      <c r="H1" s="88"/>
      <c r="I1" s="88"/>
    </row>
    <row r="2" spans="1:9" x14ac:dyDescent="0.15">
      <c r="A2" s="37" t="s">
        <v>990</v>
      </c>
      <c r="B2" s="37" t="s">
        <v>991</v>
      </c>
      <c r="C2" s="37" t="s">
        <v>992</v>
      </c>
      <c r="D2" s="37" t="s">
        <v>993</v>
      </c>
      <c r="E2" s="37" t="s">
        <v>994</v>
      </c>
      <c r="F2" s="77" t="s">
        <v>990</v>
      </c>
      <c r="G2" s="77" t="s">
        <v>992</v>
      </c>
      <c r="H2" s="77" t="s">
        <v>996</v>
      </c>
      <c r="I2" s="77" t="s">
        <v>993</v>
      </c>
    </row>
    <row r="3" spans="1:9" x14ac:dyDescent="0.15">
      <c r="A3" s="68" t="s">
        <v>224</v>
      </c>
      <c r="B3" s="61">
        <v>43</v>
      </c>
      <c r="C3" s="70" t="s">
        <v>225</v>
      </c>
      <c r="D3" s="71">
        <v>98.116279069767444</v>
      </c>
      <c r="E3" s="76">
        <v>1</v>
      </c>
      <c r="F3" s="75" t="s">
        <v>144</v>
      </c>
      <c r="G3" s="75" t="s">
        <v>94</v>
      </c>
      <c r="H3" s="75" t="s">
        <v>145</v>
      </c>
      <c r="I3" s="75">
        <v>99</v>
      </c>
    </row>
    <row r="4" spans="1:9" x14ac:dyDescent="0.15">
      <c r="A4" s="68" t="s">
        <v>205</v>
      </c>
      <c r="B4" s="61">
        <v>26</v>
      </c>
      <c r="C4" s="70" t="s">
        <v>94</v>
      </c>
      <c r="D4" s="71">
        <v>98.115384615384613</v>
      </c>
      <c r="E4" s="76">
        <v>2</v>
      </c>
      <c r="F4" s="75" t="s">
        <v>144</v>
      </c>
      <c r="G4" s="75" t="s">
        <v>94</v>
      </c>
      <c r="H4" s="75" t="s">
        <v>149</v>
      </c>
      <c r="I4" s="75">
        <v>99</v>
      </c>
    </row>
    <row r="5" spans="1:9" x14ac:dyDescent="0.15">
      <c r="A5" s="68" t="s">
        <v>211</v>
      </c>
      <c r="B5" s="61">
        <v>27</v>
      </c>
      <c r="C5" s="70" t="s">
        <v>212</v>
      </c>
      <c r="D5" s="71">
        <v>97.333333333333329</v>
      </c>
      <c r="E5" s="76">
        <v>3</v>
      </c>
      <c r="F5" s="75" t="s">
        <v>170</v>
      </c>
      <c r="G5" s="75" t="s">
        <v>4</v>
      </c>
      <c r="H5" s="75" t="s">
        <v>174</v>
      </c>
      <c r="I5" s="75">
        <v>99</v>
      </c>
    </row>
    <row r="6" spans="1:9" x14ac:dyDescent="0.15">
      <c r="A6" s="68" t="s">
        <v>218</v>
      </c>
      <c r="B6" s="61">
        <v>25</v>
      </c>
      <c r="C6" s="70" t="s">
        <v>111</v>
      </c>
      <c r="D6" s="71">
        <v>97.08</v>
      </c>
      <c r="E6" s="76">
        <v>4</v>
      </c>
      <c r="F6" s="75" t="s">
        <v>205</v>
      </c>
      <c r="G6" s="75" t="s">
        <v>94</v>
      </c>
      <c r="H6" s="75" t="s">
        <v>206</v>
      </c>
      <c r="I6" s="75">
        <v>99</v>
      </c>
    </row>
    <row r="7" spans="1:9" x14ac:dyDescent="0.15">
      <c r="A7" s="68" t="s">
        <v>233</v>
      </c>
      <c r="B7" s="61">
        <v>22</v>
      </c>
      <c r="C7" s="70" t="s">
        <v>192</v>
      </c>
      <c r="D7" s="71">
        <v>96.954545454545453</v>
      </c>
      <c r="E7" s="76">
        <v>5</v>
      </c>
      <c r="F7" s="75" t="s">
        <v>211</v>
      </c>
      <c r="G7" s="75" t="s">
        <v>212</v>
      </c>
      <c r="H7" s="75" t="s">
        <v>213</v>
      </c>
      <c r="I7" s="75">
        <v>99</v>
      </c>
    </row>
    <row r="8" spans="1:9" x14ac:dyDescent="0.15">
      <c r="A8" s="68" t="s">
        <v>144</v>
      </c>
      <c r="B8" s="61">
        <v>39</v>
      </c>
      <c r="C8" s="70" t="s">
        <v>94</v>
      </c>
      <c r="D8" s="71">
        <v>96.666666666666671</v>
      </c>
      <c r="E8" s="76">
        <v>6</v>
      </c>
      <c r="F8" s="75" t="s">
        <v>218</v>
      </c>
      <c r="G8" s="75" t="s">
        <v>111</v>
      </c>
      <c r="H8" s="75" t="s">
        <v>219</v>
      </c>
      <c r="I8" s="75">
        <v>99</v>
      </c>
    </row>
    <row r="9" spans="1:9" x14ac:dyDescent="0.15">
      <c r="A9" s="68" t="s">
        <v>191</v>
      </c>
      <c r="B9" s="61">
        <v>26</v>
      </c>
      <c r="C9" s="70" t="s">
        <v>192</v>
      </c>
      <c r="D9" s="71">
        <v>96.615384615384613</v>
      </c>
      <c r="E9" s="76">
        <v>7</v>
      </c>
      <c r="F9" s="75" t="s">
        <v>224</v>
      </c>
      <c r="G9" s="75" t="s">
        <v>225</v>
      </c>
      <c r="H9" s="75" t="s">
        <v>226</v>
      </c>
      <c r="I9" s="75">
        <v>99</v>
      </c>
    </row>
    <row r="10" spans="1:9" x14ac:dyDescent="0.15">
      <c r="A10" s="68" t="s">
        <v>45</v>
      </c>
      <c r="B10" s="61">
        <v>23</v>
      </c>
      <c r="C10" s="18" t="s">
        <v>46</v>
      </c>
      <c r="D10" s="71">
        <v>95</v>
      </c>
      <c r="E10" s="76">
        <v>8</v>
      </c>
      <c r="F10" s="75" t="s">
        <v>224</v>
      </c>
      <c r="G10" s="75" t="s">
        <v>225</v>
      </c>
      <c r="H10" s="75" t="s">
        <v>229</v>
      </c>
      <c r="I10" s="75">
        <v>99</v>
      </c>
    </row>
    <row r="11" spans="1:9" x14ac:dyDescent="0.15">
      <c r="A11" s="68" t="s">
        <v>185</v>
      </c>
      <c r="B11" s="61">
        <v>31</v>
      </c>
      <c r="C11" s="70" t="s">
        <v>124</v>
      </c>
      <c r="D11" s="71">
        <v>94.935483870967744</v>
      </c>
      <c r="E11" s="76">
        <v>9</v>
      </c>
      <c r="F11" s="75" t="s">
        <v>224</v>
      </c>
      <c r="G11" s="75" t="s">
        <v>225</v>
      </c>
      <c r="H11" s="75" t="s">
        <v>230</v>
      </c>
      <c r="I11" s="75">
        <v>99</v>
      </c>
    </row>
    <row r="12" spans="1:9" x14ac:dyDescent="0.15">
      <c r="A12" s="68" t="s">
        <v>20</v>
      </c>
      <c r="B12" s="69">
        <v>26</v>
      </c>
      <c r="C12" s="70" t="s">
        <v>21</v>
      </c>
      <c r="D12" s="71">
        <v>94.192307692307693</v>
      </c>
      <c r="E12" s="76">
        <v>10</v>
      </c>
      <c r="F12" s="75" t="s">
        <v>224</v>
      </c>
      <c r="G12" s="75" t="s">
        <v>225</v>
      </c>
      <c r="H12" s="75" t="s">
        <v>232</v>
      </c>
      <c r="I12" s="75">
        <v>99</v>
      </c>
    </row>
    <row r="13" spans="1:9" x14ac:dyDescent="0.15">
      <c r="A13" s="68" t="s">
        <v>131</v>
      </c>
      <c r="B13" s="61">
        <v>34</v>
      </c>
      <c r="C13" s="70" t="s">
        <v>46</v>
      </c>
      <c r="D13" s="71">
        <v>94.17647058823529</v>
      </c>
      <c r="E13" s="37">
        <v>11</v>
      </c>
      <c r="F13" s="74"/>
      <c r="G13" s="74"/>
      <c r="H13" s="74"/>
      <c r="I13" s="74"/>
    </row>
    <row r="14" spans="1:9" x14ac:dyDescent="0.15">
      <c r="A14" s="68" t="s">
        <v>93</v>
      </c>
      <c r="B14" s="61">
        <v>27</v>
      </c>
      <c r="C14" s="18" t="s">
        <v>94</v>
      </c>
      <c r="D14" s="71">
        <v>93.296296296296291</v>
      </c>
      <c r="E14" s="37">
        <v>12</v>
      </c>
      <c r="F14" s="88" t="s">
        <v>998</v>
      </c>
      <c r="G14" s="88"/>
      <c r="H14" s="88"/>
      <c r="I14" s="88"/>
    </row>
    <row r="15" spans="1:9" x14ac:dyDescent="0.15">
      <c r="A15" s="68" t="s">
        <v>87</v>
      </c>
      <c r="B15" s="61">
        <v>29</v>
      </c>
      <c r="C15" s="70" t="s">
        <v>53</v>
      </c>
      <c r="D15" s="71">
        <v>92.931034482758619</v>
      </c>
      <c r="E15" s="37">
        <v>13</v>
      </c>
      <c r="F15" s="77" t="s">
        <v>990</v>
      </c>
      <c r="G15" s="77" t="s">
        <v>992</v>
      </c>
      <c r="H15" s="77" t="s">
        <v>996</v>
      </c>
      <c r="I15" s="77" t="s">
        <v>993</v>
      </c>
    </row>
    <row r="16" spans="1:9" x14ac:dyDescent="0.15">
      <c r="A16" s="68" t="s">
        <v>11</v>
      </c>
      <c r="B16" s="61">
        <v>29</v>
      </c>
      <c r="C16" s="70" t="s">
        <v>12</v>
      </c>
      <c r="D16" s="71">
        <v>92.758620689655174</v>
      </c>
      <c r="E16" s="37">
        <v>14</v>
      </c>
      <c r="F16" s="75" t="s">
        <v>152</v>
      </c>
      <c r="G16" s="75" t="s">
        <v>60</v>
      </c>
      <c r="H16" s="75" t="s">
        <v>154</v>
      </c>
      <c r="I16" s="75">
        <v>37</v>
      </c>
    </row>
    <row r="17" spans="1:9" x14ac:dyDescent="0.15">
      <c r="A17" s="68" t="s">
        <v>197</v>
      </c>
      <c r="B17" s="61">
        <v>28</v>
      </c>
      <c r="C17" s="70" t="s">
        <v>199</v>
      </c>
      <c r="D17" s="71">
        <v>92.392857142857139</v>
      </c>
      <c r="E17" s="37">
        <v>15</v>
      </c>
      <c r="F17" s="75" t="s">
        <v>177</v>
      </c>
      <c r="G17" s="78" t="s">
        <v>178</v>
      </c>
      <c r="H17" s="75" t="s">
        <v>183</v>
      </c>
      <c r="I17" s="75">
        <v>68</v>
      </c>
    </row>
    <row r="18" spans="1:9" x14ac:dyDescent="0.15">
      <c r="A18" s="68" t="s">
        <v>71</v>
      </c>
      <c r="B18" s="61">
        <v>32</v>
      </c>
      <c r="C18" s="70" t="s">
        <v>46</v>
      </c>
      <c r="D18" s="71">
        <v>91.9375</v>
      </c>
      <c r="E18" s="37">
        <v>16</v>
      </c>
      <c r="F18" s="75" t="s">
        <v>185</v>
      </c>
      <c r="G18" s="75" t="s">
        <v>124</v>
      </c>
      <c r="H18" s="75" t="s">
        <v>188</v>
      </c>
      <c r="I18" s="75">
        <v>93</v>
      </c>
    </row>
    <row r="19" spans="1:9" x14ac:dyDescent="0.15">
      <c r="A19" s="68" t="s">
        <v>52</v>
      </c>
      <c r="B19" s="61">
        <v>25</v>
      </c>
      <c r="C19" s="70" t="s">
        <v>53</v>
      </c>
      <c r="D19" s="71">
        <v>91.44</v>
      </c>
      <c r="E19" s="37">
        <v>17</v>
      </c>
      <c r="F19" s="75" t="s">
        <v>185</v>
      </c>
      <c r="G19" s="75" t="s">
        <v>124</v>
      </c>
      <c r="H19" s="75" t="s">
        <v>190</v>
      </c>
      <c r="I19" s="75">
        <v>93</v>
      </c>
    </row>
    <row r="20" spans="1:9" x14ac:dyDescent="0.15">
      <c r="A20" s="68" t="s">
        <v>26</v>
      </c>
      <c r="B20" s="61">
        <v>30</v>
      </c>
      <c r="C20" s="18" t="s">
        <v>27</v>
      </c>
      <c r="D20" s="71">
        <v>91.3</v>
      </c>
      <c r="E20" s="37">
        <v>18</v>
      </c>
      <c r="F20" s="75" t="s">
        <v>197</v>
      </c>
      <c r="G20" s="75" t="s">
        <v>199</v>
      </c>
      <c r="H20" s="75" t="s">
        <v>200</v>
      </c>
      <c r="I20" s="75">
        <v>93</v>
      </c>
    </row>
    <row r="21" spans="1:9" x14ac:dyDescent="0.15">
      <c r="A21" s="68" t="s">
        <v>123</v>
      </c>
      <c r="B21" s="61">
        <v>31</v>
      </c>
      <c r="C21" s="70" t="s">
        <v>124</v>
      </c>
      <c r="D21" s="71">
        <v>90.645161290322577</v>
      </c>
      <c r="E21" s="37">
        <v>19</v>
      </c>
      <c r="F21" s="75" t="s">
        <v>197</v>
      </c>
      <c r="G21" s="75" t="s">
        <v>199</v>
      </c>
      <c r="H21" s="75" t="s">
        <v>201</v>
      </c>
      <c r="I21" s="75">
        <v>93</v>
      </c>
    </row>
    <row r="22" spans="1:9" x14ac:dyDescent="0.15">
      <c r="A22" s="68" t="s">
        <v>164</v>
      </c>
      <c r="B22" s="61">
        <v>28</v>
      </c>
      <c r="C22" s="70" t="s">
        <v>4</v>
      </c>
      <c r="D22" s="71">
        <v>90.428571428571431</v>
      </c>
      <c r="E22" s="37">
        <v>20</v>
      </c>
      <c r="F22" s="75" t="s">
        <v>197</v>
      </c>
      <c r="G22" s="75" t="s">
        <v>199</v>
      </c>
      <c r="H22" s="75" t="s">
        <v>203</v>
      </c>
      <c r="I22" s="75">
        <v>86</v>
      </c>
    </row>
    <row r="23" spans="1:9" x14ac:dyDescent="0.15">
      <c r="A23" s="68" t="s">
        <v>159</v>
      </c>
      <c r="B23" s="61">
        <v>27</v>
      </c>
      <c r="C23" s="70" t="s">
        <v>35</v>
      </c>
      <c r="D23" s="71">
        <v>89.851851851851848</v>
      </c>
      <c r="E23" s="37">
        <v>21</v>
      </c>
      <c r="F23" s="75" t="s">
        <v>197</v>
      </c>
      <c r="G23" s="75" t="s">
        <v>199</v>
      </c>
      <c r="H23" s="75" t="s">
        <v>204</v>
      </c>
      <c r="I23" s="75">
        <v>91</v>
      </c>
    </row>
    <row r="24" spans="1:9" x14ac:dyDescent="0.15">
      <c r="A24" s="68" t="s">
        <v>117</v>
      </c>
      <c r="B24" s="61">
        <v>21</v>
      </c>
      <c r="C24" s="70" t="s">
        <v>118</v>
      </c>
      <c r="D24" s="71">
        <v>89.714285714285708</v>
      </c>
      <c r="E24" s="37">
        <v>22</v>
      </c>
      <c r="F24" s="75" t="s">
        <v>211</v>
      </c>
      <c r="G24" s="75" t="s">
        <v>212</v>
      </c>
      <c r="H24" s="75" t="s">
        <v>216</v>
      </c>
      <c r="I24" s="75">
        <v>94</v>
      </c>
    </row>
    <row r="25" spans="1:9" x14ac:dyDescent="0.15">
      <c r="A25" s="68" t="s">
        <v>39</v>
      </c>
      <c r="B25" s="61">
        <v>15</v>
      </c>
      <c r="C25" s="70" t="s">
        <v>40</v>
      </c>
      <c r="D25" s="71">
        <v>88.933333333333337</v>
      </c>
      <c r="E25" s="37">
        <v>23</v>
      </c>
      <c r="F25" s="74"/>
      <c r="G25" s="74"/>
      <c r="H25" s="74"/>
      <c r="I25" s="74"/>
    </row>
    <row r="26" spans="1:9" x14ac:dyDescent="0.15">
      <c r="A26" s="68" t="s">
        <v>79</v>
      </c>
      <c r="B26" s="61">
        <v>27</v>
      </c>
      <c r="C26" s="70" t="s">
        <v>80</v>
      </c>
      <c r="D26" s="71">
        <v>88.888888888888886</v>
      </c>
      <c r="E26" s="37">
        <v>24</v>
      </c>
      <c r="F26" s="88" t="s">
        <v>999</v>
      </c>
      <c r="G26" s="88"/>
      <c r="H26" s="88"/>
      <c r="I26" s="74"/>
    </row>
    <row r="27" spans="1:9" x14ac:dyDescent="0.15">
      <c r="A27" s="68" t="s">
        <v>34</v>
      </c>
      <c r="B27" s="61">
        <v>16</v>
      </c>
      <c r="C27" s="70" t="s">
        <v>35</v>
      </c>
      <c r="D27" s="71">
        <v>88.75</v>
      </c>
      <c r="E27" s="37">
        <v>25</v>
      </c>
      <c r="F27" s="77" t="s">
        <v>1000</v>
      </c>
      <c r="G27" s="77" t="s">
        <v>1001</v>
      </c>
      <c r="H27" s="77" t="s">
        <v>1002</v>
      </c>
      <c r="I27" s="74"/>
    </row>
    <row r="28" spans="1:9" x14ac:dyDescent="0.15">
      <c r="A28" s="72" t="s">
        <v>59</v>
      </c>
      <c r="B28" s="61">
        <v>4</v>
      </c>
      <c r="C28" s="70" t="s">
        <v>60</v>
      </c>
      <c r="D28" s="71">
        <v>88.75</v>
      </c>
      <c r="E28" s="76">
        <v>26</v>
      </c>
      <c r="F28" s="77" t="s">
        <v>1006</v>
      </c>
      <c r="G28" s="77">
        <v>94.454018483194147</v>
      </c>
      <c r="H28" s="77">
        <v>1</v>
      </c>
      <c r="I28" s="74"/>
    </row>
    <row r="29" spans="1:9" x14ac:dyDescent="0.15">
      <c r="A29" s="68" t="s">
        <v>101</v>
      </c>
      <c r="B29" s="61">
        <v>42</v>
      </c>
      <c r="C29" s="70" t="s">
        <v>102</v>
      </c>
      <c r="D29" s="71">
        <v>88.666666666666671</v>
      </c>
      <c r="E29" s="76">
        <v>27</v>
      </c>
      <c r="F29" s="77" t="s">
        <v>1003</v>
      </c>
      <c r="G29" s="77">
        <v>90.939799406364486</v>
      </c>
      <c r="H29" s="77">
        <v>2</v>
      </c>
      <c r="I29" s="74"/>
    </row>
    <row r="30" spans="1:9" x14ac:dyDescent="0.15">
      <c r="A30" s="68" t="s">
        <v>170</v>
      </c>
      <c r="B30" s="61">
        <v>30</v>
      </c>
      <c r="C30" s="70" t="s">
        <v>4</v>
      </c>
      <c r="D30" s="71">
        <v>87.966666666666669</v>
      </c>
      <c r="E30" s="76">
        <v>28</v>
      </c>
      <c r="F30" s="77" t="s">
        <v>1004</v>
      </c>
      <c r="G30" s="77">
        <v>90.193789253480517</v>
      </c>
      <c r="H30" s="77">
        <v>3</v>
      </c>
      <c r="I30" s="74"/>
    </row>
    <row r="31" spans="1:9" x14ac:dyDescent="0.15">
      <c r="A31" s="68" t="s">
        <v>110</v>
      </c>
      <c r="B31" s="61">
        <v>28</v>
      </c>
      <c r="C31" s="70" t="s">
        <v>111</v>
      </c>
      <c r="D31" s="71">
        <v>87.142857142857139</v>
      </c>
      <c r="E31" s="76">
        <v>29</v>
      </c>
      <c r="F31" s="77" t="s">
        <v>1005</v>
      </c>
      <c r="G31" s="77">
        <v>84.910998175818449</v>
      </c>
      <c r="H31" s="77">
        <v>4</v>
      </c>
      <c r="I31" s="74"/>
    </row>
    <row r="32" spans="1:9" x14ac:dyDescent="0.15">
      <c r="A32" s="68" t="s">
        <v>65</v>
      </c>
      <c r="B32" s="61">
        <v>22</v>
      </c>
      <c r="C32" s="70" t="s">
        <v>66</v>
      </c>
      <c r="D32" s="71">
        <v>86.545454545454547</v>
      </c>
      <c r="E32" s="76">
        <v>30</v>
      </c>
      <c r="F32" s="77" t="s">
        <v>1007</v>
      </c>
      <c r="G32" s="77">
        <v>81.076086956521749</v>
      </c>
      <c r="H32" s="77">
        <v>5</v>
      </c>
      <c r="I32" s="74"/>
    </row>
    <row r="33" spans="1:5" x14ac:dyDescent="0.15">
      <c r="A33" s="68" t="s">
        <v>1</v>
      </c>
      <c r="B33" s="69">
        <v>24</v>
      </c>
      <c r="C33" s="70" t="s">
        <v>4</v>
      </c>
      <c r="D33" s="71">
        <v>86</v>
      </c>
      <c r="E33" s="76">
        <v>31</v>
      </c>
    </row>
    <row r="34" spans="1:5" x14ac:dyDescent="0.15">
      <c r="A34" s="68" t="s">
        <v>62</v>
      </c>
      <c r="B34" s="61">
        <v>15</v>
      </c>
      <c r="C34" s="70" t="s">
        <v>60</v>
      </c>
      <c r="D34" s="71">
        <v>85.733333333333334</v>
      </c>
      <c r="E34" s="76">
        <v>32</v>
      </c>
    </row>
    <row r="35" spans="1:5" x14ac:dyDescent="0.15">
      <c r="A35" s="68" t="s">
        <v>137</v>
      </c>
      <c r="B35" s="61">
        <v>29</v>
      </c>
      <c r="C35" s="70" t="s">
        <v>111</v>
      </c>
      <c r="D35" s="71">
        <v>85.65517241379311</v>
      </c>
      <c r="E35" s="76">
        <v>33</v>
      </c>
    </row>
    <row r="36" spans="1:5" x14ac:dyDescent="0.15">
      <c r="A36" s="68" t="s">
        <v>177</v>
      </c>
      <c r="B36" s="61">
        <v>28</v>
      </c>
      <c r="C36" s="70" t="s">
        <v>178</v>
      </c>
      <c r="D36" s="71">
        <v>81.178571428571431</v>
      </c>
      <c r="E36" s="76">
        <v>34</v>
      </c>
    </row>
    <row r="37" spans="1:5" x14ac:dyDescent="0.15">
      <c r="A37" s="68" t="s">
        <v>152</v>
      </c>
      <c r="B37" s="61">
        <v>30</v>
      </c>
      <c r="C37" s="70" t="s">
        <v>60</v>
      </c>
      <c r="D37" s="71">
        <v>72.8</v>
      </c>
      <c r="E37" s="76">
        <v>35</v>
      </c>
    </row>
    <row r="38" spans="1:5" x14ac:dyDescent="0.15">
      <c r="D38" s="73">
        <f>AVERAGE(D3:D37)</f>
        <v>90.939799406364486</v>
      </c>
    </row>
  </sheetData>
  <sortState ref="F28:G32">
    <sortCondition descending="1" ref="G28:G32"/>
  </sortState>
  <mergeCells count="4">
    <mergeCell ref="A1:E1"/>
    <mergeCell ref="F1:I1"/>
    <mergeCell ref="F14:I14"/>
    <mergeCell ref="F26:H26"/>
  </mergeCells>
  <phoneticPr fontId="17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opLeftCell="A13" workbookViewId="0">
      <selection activeCell="G36" sqref="G36"/>
    </sheetView>
  </sheetViews>
  <sheetFormatPr defaultRowHeight="13.5" x14ac:dyDescent="0.15"/>
  <sheetData>
    <row r="1" spans="1:16" s="4" customFormat="1" ht="12" x14ac:dyDescent="0.15">
      <c r="A1" s="3" t="s">
        <v>239</v>
      </c>
      <c r="B1" s="4" t="s">
        <v>2</v>
      </c>
      <c r="C1" s="28">
        <v>16</v>
      </c>
      <c r="D1" s="4" t="s">
        <v>3</v>
      </c>
      <c r="E1" s="9" t="s">
        <v>240</v>
      </c>
      <c r="F1" s="4" t="s">
        <v>5</v>
      </c>
      <c r="G1" s="6">
        <v>89.125</v>
      </c>
    </row>
    <row r="2" spans="1:16" s="4" customFormat="1" ht="12.75" x14ac:dyDescent="0.2">
      <c r="A2" s="3" t="s">
        <v>244</v>
      </c>
      <c r="B2" s="4" t="s">
        <v>2</v>
      </c>
      <c r="C2" s="4">
        <v>11</v>
      </c>
      <c r="D2" s="4" t="s">
        <v>3</v>
      </c>
      <c r="E2" s="9" t="s">
        <v>245</v>
      </c>
      <c r="F2" s="4" t="s">
        <v>5</v>
      </c>
      <c r="G2" s="6">
        <v>95.272727272727266</v>
      </c>
      <c r="H2" s="7"/>
    </row>
    <row r="3" spans="1:16" s="4" customFormat="1" ht="12.75" x14ac:dyDescent="0.2">
      <c r="A3" s="3" t="s">
        <v>248</v>
      </c>
      <c r="B3" s="4" t="s">
        <v>2</v>
      </c>
      <c r="C3" s="28">
        <v>36</v>
      </c>
      <c r="D3" s="4" t="s">
        <v>3</v>
      </c>
      <c r="E3" s="29" t="s">
        <v>249</v>
      </c>
      <c r="F3" s="4" t="s">
        <v>5</v>
      </c>
      <c r="G3" s="6">
        <v>76.666666666666671</v>
      </c>
      <c r="H3" s="7"/>
      <c r="J3" s="30"/>
    </row>
    <row r="4" spans="1:16" s="4" customFormat="1" ht="12" x14ac:dyDescent="0.15">
      <c r="A4" s="3" t="s">
        <v>256</v>
      </c>
      <c r="B4" s="4" t="s">
        <v>2</v>
      </c>
      <c r="C4" s="28">
        <v>23</v>
      </c>
      <c r="D4" s="4" t="s">
        <v>3</v>
      </c>
      <c r="E4" s="9" t="s">
        <v>240</v>
      </c>
      <c r="F4" s="4" t="s">
        <v>5</v>
      </c>
      <c r="G4" s="6">
        <v>97</v>
      </c>
      <c r="H4" s="1"/>
      <c r="I4" s="1"/>
      <c r="J4" s="1"/>
    </row>
    <row r="5" spans="1:16" s="4" customFormat="1" ht="12.75" x14ac:dyDescent="0.2">
      <c r="A5" s="3" t="s">
        <v>261</v>
      </c>
      <c r="B5" s="1" t="s">
        <v>2</v>
      </c>
      <c r="C5" s="1">
        <v>43</v>
      </c>
      <c r="D5" s="1" t="s">
        <v>3</v>
      </c>
      <c r="E5" s="9" t="s">
        <v>262</v>
      </c>
      <c r="F5" s="4" t="s">
        <v>5</v>
      </c>
      <c r="G5" s="6">
        <v>89.79069767441861</v>
      </c>
      <c r="H5" s="7"/>
      <c r="J5" s="30"/>
      <c r="M5" s="7"/>
    </row>
    <row r="6" spans="1:16" s="1" customFormat="1" ht="12" x14ac:dyDescent="0.15">
      <c r="A6" s="3" t="s">
        <v>269</v>
      </c>
      <c r="B6" s="4" t="s">
        <v>2</v>
      </c>
      <c r="C6" s="28">
        <v>14</v>
      </c>
      <c r="D6" s="4" t="s">
        <v>3</v>
      </c>
      <c r="E6" s="9" t="s">
        <v>270</v>
      </c>
      <c r="F6" s="4" t="s">
        <v>5</v>
      </c>
      <c r="G6" s="6">
        <v>86.642857142857139</v>
      </c>
      <c r="H6" s="4"/>
      <c r="I6" s="4"/>
      <c r="J6" s="30"/>
      <c r="K6" s="30"/>
      <c r="L6" s="32"/>
    </row>
    <row r="7" spans="1:16" s="1" customFormat="1" ht="12.75" x14ac:dyDescent="0.2">
      <c r="A7" s="3" t="s">
        <v>274</v>
      </c>
      <c r="B7" s="4" t="s">
        <v>2</v>
      </c>
      <c r="C7" s="28">
        <v>17</v>
      </c>
      <c r="D7" s="4" t="s">
        <v>3</v>
      </c>
      <c r="E7" s="9" t="s">
        <v>275</v>
      </c>
      <c r="F7" s="4" t="s">
        <v>5</v>
      </c>
      <c r="G7" s="6">
        <v>92.882352941176464</v>
      </c>
      <c r="H7" s="7"/>
      <c r="I7" s="4"/>
      <c r="J7" s="4"/>
      <c r="K7" s="4"/>
    </row>
    <row r="8" spans="1:16" s="10" customFormat="1" ht="12.75" x14ac:dyDescent="0.2">
      <c r="A8" s="3" t="s">
        <v>280</v>
      </c>
      <c r="B8" s="4" t="s">
        <v>2</v>
      </c>
      <c r="C8" s="28">
        <v>20</v>
      </c>
      <c r="D8" s="4" t="s">
        <v>3</v>
      </c>
      <c r="E8" s="18" t="s">
        <v>281</v>
      </c>
      <c r="F8" s="4" t="s">
        <v>5</v>
      </c>
      <c r="G8" s="6">
        <v>92.95</v>
      </c>
      <c r="H8" s="7"/>
      <c r="I8" s="4"/>
      <c r="J8" s="4"/>
      <c r="K8" s="4"/>
      <c r="L8" s="4"/>
    </row>
    <row r="9" spans="1:16" s="10" customFormat="1" ht="12.75" x14ac:dyDescent="0.2">
      <c r="A9" s="3" t="s">
        <v>285</v>
      </c>
      <c r="B9" s="1" t="s">
        <v>72</v>
      </c>
      <c r="C9" s="15">
        <v>36</v>
      </c>
      <c r="D9" s="1" t="s">
        <v>3</v>
      </c>
      <c r="E9" s="18" t="s">
        <v>249</v>
      </c>
      <c r="F9" s="1" t="s">
        <v>5</v>
      </c>
      <c r="G9" s="6">
        <v>80.5</v>
      </c>
      <c r="H9" s="7"/>
      <c r="I9" s="4"/>
      <c r="J9" s="4"/>
      <c r="K9" s="4"/>
      <c r="L9" s="4"/>
    </row>
    <row r="10" spans="1:16" s="10" customFormat="1" ht="12" x14ac:dyDescent="0.15">
      <c r="A10" s="3" t="s">
        <v>292</v>
      </c>
      <c r="B10" s="4" t="s">
        <v>2</v>
      </c>
      <c r="C10" s="4">
        <v>28</v>
      </c>
      <c r="D10" s="4" t="s">
        <v>3</v>
      </c>
      <c r="E10" s="29" t="s">
        <v>281</v>
      </c>
      <c r="F10" s="4" t="s">
        <v>5</v>
      </c>
      <c r="G10" s="6">
        <v>87.357142857142861</v>
      </c>
      <c r="H10" s="4"/>
      <c r="I10" s="4"/>
      <c r="J10" s="4"/>
      <c r="K10" s="4"/>
      <c r="L10" s="1"/>
    </row>
    <row r="11" spans="1:16" s="4" customFormat="1" ht="12.75" x14ac:dyDescent="0.2">
      <c r="A11" s="3" t="s">
        <v>298</v>
      </c>
      <c r="B11" s="1" t="s">
        <v>2</v>
      </c>
      <c r="C11" s="15">
        <v>30</v>
      </c>
      <c r="D11" s="1" t="s">
        <v>3</v>
      </c>
      <c r="E11" s="9" t="s">
        <v>262</v>
      </c>
      <c r="F11" s="4" t="s">
        <v>5</v>
      </c>
      <c r="G11" s="6">
        <v>84.8</v>
      </c>
      <c r="H11" s="7"/>
      <c r="L11" s="1"/>
    </row>
    <row r="12" spans="1:16" s="4" customFormat="1" ht="12.75" x14ac:dyDescent="0.2">
      <c r="A12" s="3" t="s">
        <v>304</v>
      </c>
      <c r="B12" s="4" t="s">
        <v>2</v>
      </c>
      <c r="C12" s="28">
        <v>31</v>
      </c>
      <c r="D12" s="4" t="s">
        <v>3</v>
      </c>
      <c r="E12" s="9" t="s">
        <v>305</v>
      </c>
      <c r="F12" s="4" t="s">
        <v>5</v>
      </c>
      <c r="G12" s="6">
        <v>89.387096774193552</v>
      </c>
      <c r="H12" s="7"/>
      <c r="I12" s="1"/>
      <c r="J12" s="1"/>
      <c r="L12" s="1"/>
    </row>
    <row r="13" spans="1:16" s="4" customFormat="1" ht="12.75" x14ac:dyDescent="0.2">
      <c r="A13" s="3" t="s">
        <v>312</v>
      </c>
      <c r="B13" s="4" t="s">
        <v>2</v>
      </c>
      <c r="C13" s="4">
        <v>34</v>
      </c>
      <c r="D13" s="4" t="s">
        <v>3</v>
      </c>
      <c r="E13" s="31" t="s">
        <v>313</v>
      </c>
      <c r="F13" s="4" t="s">
        <v>5</v>
      </c>
      <c r="G13" s="6">
        <v>72.264705882352942</v>
      </c>
      <c r="H13" s="7"/>
      <c r="I13" s="1"/>
      <c r="J13" s="1"/>
      <c r="K13" s="1"/>
      <c r="L13" s="1"/>
      <c r="M13" s="1"/>
      <c r="N13" s="1"/>
      <c r="O13" s="1"/>
    </row>
    <row r="14" spans="1:16" s="4" customFormat="1" ht="14.25" customHeight="1" x14ac:dyDescent="0.2">
      <c r="A14" s="3" t="s">
        <v>320</v>
      </c>
      <c r="B14" s="4" t="s">
        <v>2</v>
      </c>
      <c r="C14" s="4">
        <v>21</v>
      </c>
      <c r="D14" s="4" t="s">
        <v>3</v>
      </c>
      <c r="E14" s="9" t="s">
        <v>321</v>
      </c>
      <c r="F14" s="4" t="s">
        <v>5</v>
      </c>
      <c r="G14" s="6">
        <v>82.571428571428569</v>
      </c>
      <c r="H14" s="7"/>
      <c r="I14" s="1"/>
      <c r="J14" s="1"/>
      <c r="K14" s="1"/>
      <c r="L14" s="1"/>
      <c r="M14" s="1"/>
      <c r="N14" s="1"/>
      <c r="O14" s="1"/>
    </row>
    <row r="15" spans="1:16" s="4" customFormat="1" ht="12.75" x14ac:dyDescent="0.2">
      <c r="A15" s="3" t="s">
        <v>327</v>
      </c>
      <c r="B15" s="10" t="s">
        <v>2</v>
      </c>
      <c r="C15" s="4">
        <v>17</v>
      </c>
      <c r="D15" s="4" t="s">
        <v>3</v>
      </c>
      <c r="E15" s="31" t="s">
        <v>245</v>
      </c>
      <c r="F15" s="4" t="s">
        <v>5</v>
      </c>
      <c r="G15" s="6">
        <v>70.705882352941174</v>
      </c>
      <c r="H15" s="7"/>
      <c r="I15" s="1"/>
      <c r="J15" s="1"/>
      <c r="K15" s="1"/>
      <c r="L15" s="1"/>
      <c r="M15" s="1"/>
      <c r="N15" s="1"/>
      <c r="O15" s="1"/>
    </row>
    <row r="16" spans="1:16" s="4" customFormat="1" ht="12" x14ac:dyDescent="0.15">
      <c r="A16" s="3" t="s">
        <v>331</v>
      </c>
      <c r="B16" s="1" t="s">
        <v>2</v>
      </c>
      <c r="C16" s="1">
        <v>24</v>
      </c>
      <c r="D16" s="1" t="s">
        <v>3</v>
      </c>
      <c r="E16" s="18" t="s">
        <v>332</v>
      </c>
      <c r="F16" s="1" t="s">
        <v>5</v>
      </c>
      <c r="G16" s="6">
        <v>91</v>
      </c>
      <c r="H16" s="1"/>
      <c r="I16" s="1"/>
      <c r="J16" s="1"/>
      <c r="K16" s="1"/>
      <c r="L16" s="1"/>
      <c r="M16" s="1"/>
      <c r="N16" s="1"/>
      <c r="O16" s="1"/>
      <c r="P16" s="1"/>
    </row>
    <row r="17" spans="1:16" s="4" customFormat="1" ht="12" x14ac:dyDescent="0.15">
      <c r="A17" s="3" t="s">
        <v>337</v>
      </c>
      <c r="B17" s="1" t="s">
        <v>2</v>
      </c>
      <c r="C17" s="1">
        <v>18</v>
      </c>
      <c r="D17" s="1" t="s">
        <v>3</v>
      </c>
      <c r="E17" s="18" t="s">
        <v>275</v>
      </c>
      <c r="F17" s="1" t="s">
        <v>5</v>
      </c>
      <c r="G17" s="6">
        <v>93</v>
      </c>
      <c r="H17" s="1"/>
      <c r="I17" s="1"/>
      <c r="J17" s="1"/>
      <c r="K17" s="1"/>
      <c r="L17" s="1"/>
      <c r="M17" s="1"/>
      <c r="N17" s="1"/>
      <c r="O17" s="1"/>
      <c r="P17" s="1"/>
    </row>
    <row r="18" spans="1:16" s="4" customFormat="1" ht="12" x14ac:dyDescent="0.15">
      <c r="A18" s="3" t="s">
        <v>341</v>
      </c>
      <c r="B18" s="1" t="s">
        <v>2</v>
      </c>
      <c r="C18" s="1">
        <v>24</v>
      </c>
      <c r="D18" s="1" t="s">
        <v>3</v>
      </c>
      <c r="E18" s="31" t="s">
        <v>342</v>
      </c>
      <c r="F18" s="1" t="s">
        <v>5</v>
      </c>
      <c r="G18" s="6">
        <v>92.583333333333329</v>
      </c>
      <c r="H18" s="1"/>
      <c r="I18" s="1"/>
      <c r="J18" s="1"/>
      <c r="K18" s="1"/>
      <c r="L18" s="1"/>
      <c r="M18" s="1"/>
      <c r="N18" s="1"/>
      <c r="O18" s="1"/>
      <c r="P18" s="1"/>
    </row>
    <row r="19" spans="1:16" s="4" customFormat="1" ht="12" x14ac:dyDescent="0.15">
      <c r="A19" s="3" t="s">
        <v>348</v>
      </c>
      <c r="B19" s="1" t="s">
        <v>2</v>
      </c>
      <c r="C19" s="1">
        <v>20</v>
      </c>
      <c r="D19" s="1" t="s">
        <v>3</v>
      </c>
      <c r="E19" s="31" t="s">
        <v>349</v>
      </c>
      <c r="F19" s="1" t="s">
        <v>5</v>
      </c>
      <c r="G19" s="6">
        <v>97.1</v>
      </c>
      <c r="H19" s="1"/>
      <c r="I19" s="1"/>
      <c r="J19" s="1"/>
      <c r="K19" s="1"/>
      <c r="L19" s="1"/>
      <c r="M19" s="1"/>
      <c r="N19" s="1"/>
      <c r="O19" s="1"/>
      <c r="P19" s="1"/>
    </row>
    <row r="20" spans="1:16" s="4" customFormat="1" ht="12" x14ac:dyDescent="0.15">
      <c r="A20" s="3" t="s">
        <v>354</v>
      </c>
      <c r="B20" s="1" t="s">
        <v>2</v>
      </c>
      <c r="C20" s="1">
        <v>23</v>
      </c>
      <c r="D20" s="1" t="s">
        <v>3</v>
      </c>
      <c r="E20" s="31" t="s">
        <v>313</v>
      </c>
      <c r="F20" s="1" t="s">
        <v>5</v>
      </c>
      <c r="G20" s="6">
        <v>88.826086956521735</v>
      </c>
      <c r="H20" s="1"/>
      <c r="I20" s="1"/>
      <c r="J20" s="1"/>
      <c r="K20" s="1"/>
      <c r="L20" s="1"/>
      <c r="M20" s="1"/>
      <c r="N20" s="1"/>
      <c r="O20" s="1"/>
      <c r="P20" s="1"/>
    </row>
    <row r="21" spans="1:16" s="4" customFormat="1" ht="12" x14ac:dyDescent="0.15">
      <c r="A21" s="3" t="s">
        <v>359</v>
      </c>
      <c r="B21" s="1" t="s">
        <v>2</v>
      </c>
      <c r="C21" s="1">
        <v>27</v>
      </c>
      <c r="D21" s="1" t="s">
        <v>3</v>
      </c>
      <c r="E21" s="31" t="s">
        <v>360</v>
      </c>
      <c r="F21" s="1" t="s">
        <v>5</v>
      </c>
      <c r="G21" s="6">
        <v>94.555555555555557</v>
      </c>
      <c r="H21" s="1"/>
      <c r="I21" s="1"/>
      <c r="J21" s="1"/>
      <c r="K21" s="1"/>
      <c r="L21" s="1"/>
      <c r="M21" s="1"/>
      <c r="N21" s="1"/>
      <c r="O21" s="1"/>
      <c r="P21" s="1"/>
    </row>
    <row r="22" spans="1:16" s="4" customFormat="1" ht="12" x14ac:dyDescent="0.15">
      <c r="A22" s="3" t="s">
        <v>367</v>
      </c>
      <c r="B22" s="1" t="s">
        <v>2</v>
      </c>
      <c r="C22" s="1">
        <v>30</v>
      </c>
      <c r="D22" s="1" t="s">
        <v>3</v>
      </c>
      <c r="E22" s="31" t="s">
        <v>368</v>
      </c>
      <c r="F22" s="1" t="s">
        <v>5</v>
      </c>
      <c r="G22" s="6">
        <v>89.766666666666666</v>
      </c>
      <c r="H22" s="1"/>
      <c r="I22" s="32"/>
      <c r="J22" s="1"/>
      <c r="K22" s="1"/>
      <c r="L22" s="1"/>
      <c r="M22" s="1"/>
      <c r="N22" s="1"/>
      <c r="O22" s="1"/>
      <c r="P22" s="1"/>
    </row>
    <row r="23" spans="1:16" s="4" customFormat="1" ht="12" x14ac:dyDescent="0.15">
      <c r="A23" s="3" t="s">
        <v>375</v>
      </c>
      <c r="B23" s="4" t="s">
        <v>2</v>
      </c>
      <c r="C23" s="4">
        <v>28</v>
      </c>
      <c r="D23" s="4" t="s">
        <v>3</v>
      </c>
      <c r="E23" s="31" t="s">
        <v>376</v>
      </c>
      <c r="F23" s="4" t="s">
        <v>5</v>
      </c>
      <c r="G23" s="6">
        <v>85.714285714285708</v>
      </c>
      <c r="I23" s="1"/>
      <c r="J23" s="1"/>
      <c r="K23" s="1"/>
      <c r="L23" s="1"/>
      <c r="M23" s="1"/>
      <c r="N23" s="1"/>
      <c r="O23" s="1"/>
    </row>
    <row r="24" spans="1:16" s="4" customFormat="1" ht="12" x14ac:dyDescent="0.15">
      <c r="A24" s="3" t="s">
        <v>382</v>
      </c>
      <c r="B24" s="1" t="s">
        <v>2</v>
      </c>
      <c r="C24" s="1">
        <v>25</v>
      </c>
      <c r="D24" s="1" t="s">
        <v>3</v>
      </c>
      <c r="E24" s="9" t="s">
        <v>332</v>
      </c>
      <c r="F24" s="1" t="s">
        <v>5</v>
      </c>
      <c r="G24" s="6">
        <v>94.32</v>
      </c>
      <c r="H24" s="1"/>
      <c r="I24" s="1"/>
      <c r="J24" s="1"/>
      <c r="K24" s="1"/>
      <c r="L24" s="1"/>
      <c r="M24" s="1"/>
      <c r="N24" s="1"/>
      <c r="O24" s="1"/>
      <c r="P24" s="1"/>
    </row>
    <row r="25" spans="1:16" s="1" customFormat="1" ht="12" x14ac:dyDescent="0.15">
      <c r="A25" s="3" t="s">
        <v>387</v>
      </c>
      <c r="B25" s="1" t="s">
        <v>2</v>
      </c>
      <c r="C25" s="1">
        <v>25</v>
      </c>
      <c r="D25" s="1" t="s">
        <v>3</v>
      </c>
      <c r="E25" s="9" t="s">
        <v>332</v>
      </c>
      <c r="F25" s="1" t="s">
        <v>5</v>
      </c>
      <c r="G25" s="6">
        <v>91.32</v>
      </c>
      <c r="I25" s="4"/>
      <c r="J25" s="4"/>
    </row>
    <row r="26" spans="1:16" s="1" customFormat="1" ht="12" x14ac:dyDescent="0.15">
      <c r="A26" s="3" t="s">
        <v>392</v>
      </c>
      <c r="B26" s="1" t="s">
        <v>2</v>
      </c>
      <c r="C26" s="1">
        <v>23</v>
      </c>
      <c r="D26" s="1" t="s">
        <v>3</v>
      </c>
      <c r="E26" s="9" t="s">
        <v>393</v>
      </c>
      <c r="F26" s="1" t="s">
        <v>5</v>
      </c>
      <c r="G26" s="6">
        <v>95.043478260869563</v>
      </c>
      <c r="I26" s="4"/>
      <c r="J26" s="4"/>
    </row>
    <row r="27" spans="1:16" s="1" customFormat="1" ht="12" x14ac:dyDescent="0.15">
      <c r="A27" s="3" t="s">
        <v>399</v>
      </c>
      <c r="B27" s="1" t="s">
        <v>2</v>
      </c>
      <c r="C27" s="1">
        <v>33</v>
      </c>
      <c r="D27" s="1" t="s">
        <v>3</v>
      </c>
      <c r="E27" s="9" t="s">
        <v>342</v>
      </c>
      <c r="F27" s="1" t="s">
        <v>5</v>
      </c>
      <c r="G27" s="6">
        <v>92.181818181818187</v>
      </c>
      <c r="I27" s="4"/>
      <c r="J27" s="4"/>
    </row>
    <row r="28" spans="1:16" s="1" customFormat="1" ht="12" x14ac:dyDescent="0.15">
      <c r="A28" s="3" t="s">
        <v>405</v>
      </c>
      <c r="B28" s="1" t="s">
        <v>2</v>
      </c>
      <c r="C28" s="1">
        <v>31</v>
      </c>
      <c r="D28" s="1" t="s">
        <v>3</v>
      </c>
      <c r="E28" s="9" t="s">
        <v>406</v>
      </c>
      <c r="F28" s="1" t="s">
        <v>5</v>
      </c>
      <c r="G28" s="6">
        <v>93.870967741935488</v>
      </c>
      <c r="I28" s="4"/>
      <c r="J28" s="4"/>
    </row>
    <row r="29" spans="1:16" s="1" customFormat="1" ht="12" x14ac:dyDescent="0.15">
      <c r="A29" s="3" t="s">
        <v>413</v>
      </c>
      <c r="B29" s="1" t="s">
        <v>2</v>
      </c>
      <c r="C29" s="1">
        <v>34</v>
      </c>
      <c r="D29" s="1" t="s">
        <v>3</v>
      </c>
      <c r="E29" s="9" t="s">
        <v>281</v>
      </c>
      <c r="F29" s="1" t="s">
        <v>5</v>
      </c>
      <c r="G29" s="6">
        <v>94.794117647058826</v>
      </c>
      <c r="I29" s="4"/>
      <c r="J29" s="4"/>
    </row>
    <row r="30" spans="1:16" s="1" customFormat="1" ht="12" x14ac:dyDescent="0.15">
      <c r="A30" s="3" t="s">
        <v>419</v>
      </c>
      <c r="B30" s="1" t="s">
        <v>2</v>
      </c>
      <c r="C30" s="1">
        <v>23</v>
      </c>
      <c r="D30" s="1" t="s">
        <v>3</v>
      </c>
      <c r="E30" s="9" t="s">
        <v>420</v>
      </c>
      <c r="F30" s="1" t="s">
        <v>5</v>
      </c>
      <c r="G30" s="6">
        <v>95.956521739130437</v>
      </c>
      <c r="I30" s="4"/>
      <c r="J30" s="4"/>
    </row>
    <row r="31" spans="1:16" s="1" customFormat="1" ht="12" x14ac:dyDescent="0.15">
      <c r="A31" s="3" t="s">
        <v>425</v>
      </c>
      <c r="B31" s="1" t="s">
        <v>2</v>
      </c>
      <c r="C31" s="1">
        <v>45</v>
      </c>
      <c r="D31" s="1" t="s">
        <v>3</v>
      </c>
      <c r="E31" s="9" t="s">
        <v>249</v>
      </c>
      <c r="F31" s="1" t="s">
        <v>5</v>
      </c>
      <c r="G31" s="6">
        <v>97.066666666666663</v>
      </c>
      <c r="I31" s="4"/>
      <c r="J31" s="4"/>
    </row>
    <row r="32" spans="1:16" s="1" customFormat="1" ht="12" x14ac:dyDescent="0.15">
      <c r="A32" s="3" t="s">
        <v>434</v>
      </c>
      <c r="B32" s="1" t="s">
        <v>2</v>
      </c>
      <c r="C32" s="1">
        <v>45</v>
      </c>
      <c r="D32" s="1" t="s">
        <v>3</v>
      </c>
      <c r="E32" s="9" t="s">
        <v>435</v>
      </c>
      <c r="F32" s="1" t="s">
        <v>5</v>
      </c>
      <c r="G32" s="6">
        <v>95.8</v>
      </c>
      <c r="I32" s="4"/>
      <c r="J32" s="4"/>
    </row>
    <row r="33" spans="1:10" s="1" customFormat="1" ht="12" x14ac:dyDescent="0.15">
      <c r="A33" s="3" t="s">
        <v>444</v>
      </c>
      <c r="B33" s="1" t="s">
        <v>2</v>
      </c>
      <c r="C33" s="1">
        <v>31</v>
      </c>
      <c r="D33" s="1" t="s">
        <v>3</v>
      </c>
      <c r="E33" s="9" t="s">
        <v>321</v>
      </c>
      <c r="F33" s="1" t="s">
        <v>5</v>
      </c>
      <c r="G33" s="6">
        <v>92.129032258064512</v>
      </c>
      <c r="I33" s="4"/>
      <c r="J33" s="4"/>
    </row>
    <row r="34" spans="1:10" s="1" customFormat="1" ht="12" x14ac:dyDescent="0.15">
      <c r="A34" s="3" t="s">
        <v>451</v>
      </c>
      <c r="B34" s="1" t="s">
        <v>2</v>
      </c>
      <c r="C34" s="1">
        <v>17</v>
      </c>
      <c r="D34" s="1" t="s">
        <v>3</v>
      </c>
      <c r="E34" s="9" t="s">
        <v>245</v>
      </c>
      <c r="F34" s="1" t="s">
        <v>5</v>
      </c>
      <c r="G34" s="6">
        <v>97.647058823529406</v>
      </c>
      <c r="I34" s="4"/>
      <c r="J34" s="4"/>
    </row>
    <row r="35" spans="1:10" s="1" customFormat="1" ht="12" x14ac:dyDescent="0.15">
      <c r="A35" s="3" t="s">
        <v>455</v>
      </c>
      <c r="B35" s="1" t="s">
        <v>2</v>
      </c>
      <c r="C35" s="1">
        <v>21</v>
      </c>
      <c r="D35" s="1" t="s">
        <v>3</v>
      </c>
      <c r="E35" s="9" t="s">
        <v>406</v>
      </c>
      <c r="F35" s="1" t="s">
        <v>5</v>
      </c>
      <c r="G35" s="6">
        <v>96.19047619047619</v>
      </c>
      <c r="I35" s="4"/>
      <c r="J35" s="4"/>
    </row>
    <row r="36" spans="1:10" x14ac:dyDescent="0.15">
      <c r="G36">
        <f>AVERAGE(G1:G35)</f>
        <v>90.193789253480517</v>
      </c>
    </row>
  </sheetData>
  <phoneticPr fontId="1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opLeftCell="A13" workbookViewId="0">
      <selection activeCell="G38" sqref="G38"/>
    </sheetView>
  </sheetViews>
  <sheetFormatPr defaultRowHeight="13.5" x14ac:dyDescent="0.15"/>
  <sheetData>
    <row r="1" spans="1:13" s="1" customFormat="1" ht="12" x14ac:dyDescent="0.15">
      <c r="A1" s="3" t="s">
        <v>461</v>
      </c>
      <c r="B1" s="4" t="s">
        <v>2</v>
      </c>
      <c r="C1" s="4">
        <v>43</v>
      </c>
      <c r="D1" s="4" t="s">
        <v>3</v>
      </c>
      <c r="E1" s="31" t="s">
        <v>462</v>
      </c>
      <c r="F1" s="4" t="s">
        <v>5</v>
      </c>
      <c r="G1" s="6">
        <v>64.813953488372093</v>
      </c>
      <c r="H1" s="4"/>
      <c r="I1" s="4"/>
      <c r="J1" s="4"/>
      <c r="K1" s="4"/>
      <c r="L1" s="4"/>
      <c r="M1" s="4"/>
    </row>
    <row r="2" spans="1:13" s="1" customFormat="1" ht="12" x14ac:dyDescent="0.15">
      <c r="A2" s="3" t="s">
        <v>471</v>
      </c>
      <c r="B2" s="4" t="s">
        <v>2</v>
      </c>
      <c r="C2" s="4">
        <v>35</v>
      </c>
      <c r="D2" s="4" t="s">
        <v>3</v>
      </c>
      <c r="E2" s="31" t="s">
        <v>472</v>
      </c>
      <c r="F2" s="4" t="s">
        <v>5</v>
      </c>
      <c r="G2" s="6">
        <v>73.314285714285717</v>
      </c>
      <c r="H2" s="4"/>
      <c r="I2" s="4"/>
      <c r="J2" s="4"/>
      <c r="K2" s="4"/>
      <c r="L2" s="4"/>
      <c r="M2" s="4"/>
    </row>
    <row r="3" spans="1:13" s="1" customFormat="1" ht="12" x14ac:dyDescent="0.15">
      <c r="A3" s="3" t="s">
        <v>481</v>
      </c>
      <c r="B3" s="4" t="s">
        <v>2</v>
      </c>
      <c r="C3" s="4">
        <v>36</v>
      </c>
      <c r="D3" s="4" t="s">
        <v>3</v>
      </c>
      <c r="E3" s="31" t="s">
        <v>482</v>
      </c>
      <c r="F3" s="4" t="s">
        <v>5</v>
      </c>
      <c r="G3" s="6">
        <v>80.055555555555557</v>
      </c>
      <c r="H3" s="4"/>
      <c r="I3" s="4"/>
      <c r="J3" s="4"/>
      <c r="K3" s="10"/>
      <c r="L3" s="4"/>
      <c r="M3" s="4"/>
    </row>
    <row r="4" spans="1:13" s="1" customFormat="1" ht="12" x14ac:dyDescent="0.15">
      <c r="A4" s="3" t="s">
        <v>491</v>
      </c>
      <c r="B4" s="4" t="s">
        <v>2</v>
      </c>
      <c r="C4" s="4">
        <v>35</v>
      </c>
      <c r="D4" s="4" t="s">
        <v>3</v>
      </c>
      <c r="E4" s="18" t="s">
        <v>492</v>
      </c>
      <c r="F4" s="4" t="s">
        <v>5</v>
      </c>
      <c r="G4" s="6">
        <v>82.971428571428575</v>
      </c>
      <c r="H4" s="4"/>
      <c r="I4" s="4"/>
      <c r="J4" s="4"/>
      <c r="K4" s="4"/>
      <c r="L4" s="4"/>
      <c r="M4" s="4"/>
    </row>
    <row r="5" spans="1:13" s="1" customFormat="1" ht="12" x14ac:dyDescent="0.15">
      <c r="A5" s="3" t="s">
        <v>500</v>
      </c>
      <c r="B5" s="4" t="s">
        <v>198</v>
      </c>
      <c r="C5" s="4">
        <v>37</v>
      </c>
      <c r="D5" s="4" t="s">
        <v>3</v>
      </c>
      <c r="E5" s="18" t="s">
        <v>492</v>
      </c>
      <c r="F5" s="4" t="s">
        <v>5</v>
      </c>
      <c r="G5" s="6">
        <v>79.162162162162161</v>
      </c>
      <c r="H5" s="4"/>
      <c r="I5" s="4"/>
      <c r="J5" s="4"/>
      <c r="K5" s="4"/>
      <c r="L5" s="4"/>
      <c r="M5" s="4"/>
    </row>
    <row r="6" spans="1:13" s="1" customFormat="1" ht="12" x14ac:dyDescent="0.15">
      <c r="A6" s="3" t="s">
        <v>508</v>
      </c>
      <c r="B6" s="4" t="s">
        <v>198</v>
      </c>
      <c r="C6" s="4">
        <v>39</v>
      </c>
      <c r="D6" s="4" t="s">
        <v>3</v>
      </c>
      <c r="E6" s="18" t="s">
        <v>472</v>
      </c>
      <c r="F6" s="4" t="s">
        <v>5</v>
      </c>
      <c r="G6" s="6">
        <v>91.435897435897431</v>
      </c>
      <c r="H6" s="4"/>
      <c r="I6" s="4"/>
      <c r="J6" s="4"/>
      <c r="K6" s="4"/>
      <c r="L6" s="4"/>
      <c r="M6" s="4"/>
    </row>
    <row r="7" spans="1:13" s="1" customFormat="1" ht="12" x14ac:dyDescent="0.15">
      <c r="A7" s="3" t="s">
        <v>514</v>
      </c>
      <c r="B7" s="4" t="s">
        <v>198</v>
      </c>
      <c r="C7" s="4">
        <v>29</v>
      </c>
      <c r="D7" s="4" t="s">
        <v>3</v>
      </c>
      <c r="E7" s="18" t="s">
        <v>472</v>
      </c>
      <c r="F7" s="4" t="s">
        <v>5</v>
      </c>
      <c r="G7" s="6">
        <v>78.758620689655174</v>
      </c>
      <c r="H7" s="4"/>
      <c r="I7" s="4"/>
      <c r="J7" s="4"/>
      <c r="K7" s="4"/>
      <c r="L7" s="4"/>
      <c r="M7" s="4"/>
    </row>
    <row r="8" spans="1:13" s="1" customFormat="1" ht="12" x14ac:dyDescent="0.15">
      <c r="A8" s="3" t="s">
        <v>520</v>
      </c>
      <c r="B8" s="4" t="s">
        <v>2</v>
      </c>
      <c r="C8" s="4">
        <v>40</v>
      </c>
      <c r="D8" s="4" t="s">
        <v>3</v>
      </c>
      <c r="E8" s="18" t="s">
        <v>521</v>
      </c>
      <c r="F8" s="4" t="s">
        <v>5</v>
      </c>
      <c r="G8" s="6">
        <v>89.9</v>
      </c>
      <c r="H8" s="4"/>
      <c r="I8" s="4"/>
      <c r="J8" s="4"/>
      <c r="K8" s="4"/>
      <c r="L8" s="4"/>
      <c r="M8" s="4"/>
    </row>
    <row r="9" spans="1:13" s="1" customFormat="1" ht="12" x14ac:dyDescent="0.15">
      <c r="A9" s="3" t="s">
        <v>529</v>
      </c>
      <c r="B9" s="4" t="s">
        <v>2</v>
      </c>
      <c r="C9" s="4">
        <v>18</v>
      </c>
      <c r="D9" s="4" t="s">
        <v>3</v>
      </c>
      <c r="E9" s="18" t="s">
        <v>118</v>
      </c>
      <c r="F9" s="4" t="s">
        <v>5</v>
      </c>
      <c r="G9" s="6">
        <v>83.833333333333329</v>
      </c>
      <c r="H9" s="4"/>
      <c r="I9" s="4"/>
      <c r="J9" s="4"/>
      <c r="K9" s="4"/>
      <c r="L9" s="4"/>
      <c r="M9" s="4"/>
    </row>
    <row r="10" spans="1:13" s="1" customFormat="1" ht="12" x14ac:dyDescent="0.15">
      <c r="A10" s="3" t="s">
        <v>536</v>
      </c>
      <c r="B10" s="4" t="s">
        <v>2</v>
      </c>
      <c r="C10" s="4">
        <v>21</v>
      </c>
      <c r="D10" s="4" t="s">
        <v>3</v>
      </c>
      <c r="E10" s="18" t="s">
        <v>462</v>
      </c>
      <c r="F10" s="4" t="s">
        <v>5</v>
      </c>
      <c r="G10" s="6">
        <v>93.142857142857139</v>
      </c>
      <c r="H10" s="4"/>
      <c r="I10" s="4"/>
      <c r="J10" s="4"/>
      <c r="K10" s="4"/>
      <c r="L10" s="4"/>
      <c r="M10" s="4"/>
    </row>
    <row r="11" spans="1:13" s="1" customFormat="1" ht="12" x14ac:dyDescent="0.15">
      <c r="A11" s="3" t="s">
        <v>541</v>
      </c>
      <c r="B11" s="4" t="s">
        <v>2</v>
      </c>
      <c r="C11" s="4">
        <v>21</v>
      </c>
      <c r="D11" s="4" t="s">
        <v>3</v>
      </c>
      <c r="E11" s="18" t="s">
        <v>542</v>
      </c>
      <c r="F11" s="4" t="s">
        <v>5</v>
      </c>
      <c r="G11" s="6">
        <v>74.80952380952381</v>
      </c>
      <c r="H11" s="4"/>
      <c r="I11" s="4"/>
      <c r="J11" s="4"/>
      <c r="K11" s="4"/>
      <c r="L11" s="4"/>
      <c r="M11" s="4"/>
    </row>
    <row r="12" spans="1:13" s="1" customFormat="1" ht="12" x14ac:dyDescent="0.15">
      <c r="A12" s="3" t="s">
        <v>548</v>
      </c>
      <c r="B12" s="4" t="s">
        <v>2</v>
      </c>
      <c r="C12" s="4">
        <v>26</v>
      </c>
      <c r="D12" s="4" t="s">
        <v>3</v>
      </c>
      <c r="E12" s="18" t="s">
        <v>542</v>
      </c>
      <c r="F12" s="4" t="s">
        <v>5</v>
      </c>
      <c r="G12" s="6">
        <v>81.384615384615387</v>
      </c>
      <c r="H12" s="4"/>
      <c r="I12" s="4"/>
      <c r="J12" s="4"/>
      <c r="K12" s="4"/>
      <c r="L12" s="4"/>
      <c r="M12" s="4"/>
    </row>
    <row r="13" spans="1:13" s="1" customFormat="1" ht="12" x14ac:dyDescent="0.15">
      <c r="A13" s="3" t="s">
        <v>554</v>
      </c>
      <c r="B13" s="4" t="s">
        <v>2</v>
      </c>
      <c r="C13" s="4">
        <v>33</v>
      </c>
      <c r="D13" s="4" t="s">
        <v>3</v>
      </c>
      <c r="E13" s="18" t="s">
        <v>555</v>
      </c>
      <c r="F13" s="4" t="s">
        <v>5</v>
      </c>
      <c r="G13" s="6">
        <v>85.606060606060609</v>
      </c>
      <c r="H13" s="4"/>
      <c r="I13" s="4"/>
    </row>
    <row r="14" spans="1:13" s="1" customFormat="1" ht="12" x14ac:dyDescent="0.15">
      <c r="A14" s="3" t="s">
        <v>563</v>
      </c>
      <c r="B14" s="4" t="s">
        <v>2</v>
      </c>
      <c r="C14" s="4">
        <v>32</v>
      </c>
      <c r="D14" s="4" t="s">
        <v>3</v>
      </c>
      <c r="E14" s="18" t="s">
        <v>555</v>
      </c>
      <c r="F14" s="4" t="s">
        <v>5</v>
      </c>
      <c r="G14" s="6">
        <v>79.84375</v>
      </c>
      <c r="H14" s="4"/>
      <c r="I14" s="4"/>
      <c r="J14" s="4"/>
      <c r="K14" s="4"/>
      <c r="L14" s="4"/>
      <c r="M14" s="4"/>
    </row>
    <row r="15" spans="1:13" s="1" customFormat="1" ht="12" x14ac:dyDescent="0.15">
      <c r="A15" s="3" t="s">
        <v>569</v>
      </c>
      <c r="B15" s="4" t="s">
        <v>198</v>
      </c>
      <c r="C15" s="4">
        <v>32</v>
      </c>
      <c r="D15" s="4" t="s">
        <v>3</v>
      </c>
      <c r="E15" s="18" t="s">
        <v>570</v>
      </c>
      <c r="F15" s="4" t="s">
        <v>5</v>
      </c>
      <c r="G15" s="6">
        <v>76.40625</v>
      </c>
      <c r="H15" s="4"/>
      <c r="I15" s="4"/>
      <c r="J15" s="4"/>
      <c r="K15" s="4"/>
      <c r="L15" s="4"/>
      <c r="M15" s="4"/>
    </row>
    <row r="16" spans="1:13" s="1" customFormat="1" ht="12" x14ac:dyDescent="0.15">
      <c r="A16" s="3" t="s">
        <v>577</v>
      </c>
      <c r="B16" s="4" t="s">
        <v>198</v>
      </c>
      <c r="C16" s="4">
        <v>35</v>
      </c>
      <c r="D16" s="4" t="s">
        <v>3</v>
      </c>
      <c r="E16" s="18" t="s">
        <v>578</v>
      </c>
      <c r="F16" s="4" t="s">
        <v>5</v>
      </c>
      <c r="G16" s="6">
        <v>89.342857142857142</v>
      </c>
      <c r="H16" s="4"/>
      <c r="I16" s="4"/>
      <c r="J16" s="4"/>
      <c r="K16" s="4"/>
      <c r="L16" s="4"/>
      <c r="M16" s="4"/>
    </row>
    <row r="17" spans="1:17" s="1" customFormat="1" ht="12.75" x14ac:dyDescent="0.2">
      <c r="A17" s="3" t="s">
        <v>585</v>
      </c>
      <c r="B17" s="4" t="s">
        <v>198</v>
      </c>
      <c r="C17" s="4">
        <v>27</v>
      </c>
      <c r="D17" s="4" t="s">
        <v>3</v>
      </c>
      <c r="E17" s="18" t="s">
        <v>578</v>
      </c>
      <c r="F17" s="4" t="s">
        <v>5</v>
      </c>
      <c r="G17" s="6">
        <v>75.666666666666671</v>
      </c>
      <c r="H17" s="7"/>
      <c r="I17" s="4"/>
      <c r="J17" s="4"/>
      <c r="K17" s="4"/>
      <c r="L17" s="4"/>
      <c r="M17" s="4"/>
    </row>
    <row r="18" spans="1:17" s="1" customFormat="1" ht="12" x14ac:dyDescent="0.15">
      <c r="A18" s="3" t="s">
        <v>591</v>
      </c>
      <c r="B18" s="4" t="s">
        <v>198</v>
      </c>
      <c r="C18" s="4">
        <v>37</v>
      </c>
      <c r="D18" s="4" t="s">
        <v>3</v>
      </c>
      <c r="E18" s="18" t="s">
        <v>592</v>
      </c>
      <c r="F18" s="4" t="s">
        <v>5</v>
      </c>
      <c r="G18" s="6">
        <v>79.243243243243242</v>
      </c>
      <c r="H18" s="4"/>
      <c r="I18" s="4"/>
      <c r="J18" s="4"/>
      <c r="K18" s="4"/>
      <c r="L18" s="4"/>
      <c r="M18" s="4"/>
    </row>
    <row r="19" spans="1:17" s="1" customFormat="1" ht="12" x14ac:dyDescent="0.15">
      <c r="A19" s="3" t="s">
        <v>600</v>
      </c>
      <c r="B19" s="4" t="s">
        <v>198</v>
      </c>
      <c r="C19" s="4">
        <v>32</v>
      </c>
      <c r="D19" s="4" t="s">
        <v>3</v>
      </c>
      <c r="E19" s="18" t="s">
        <v>592</v>
      </c>
      <c r="F19" s="4" t="s">
        <v>5</v>
      </c>
      <c r="G19" s="6">
        <v>86.90625</v>
      </c>
    </row>
    <row r="20" spans="1:17" s="1" customFormat="1" ht="12" x14ac:dyDescent="0.15">
      <c r="A20" s="3" t="s">
        <v>607</v>
      </c>
      <c r="B20" s="4" t="s">
        <v>198</v>
      </c>
      <c r="C20" s="4">
        <v>23</v>
      </c>
      <c r="D20" s="4" t="s">
        <v>3</v>
      </c>
      <c r="E20" s="31" t="s">
        <v>608</v>
      </c>
      <c r="F20" s="4" t="s">
        <v>5</v>
      </c>
      <c r="G20" s="6">
        <v>89.478260869565219</v>
      </c>
    </row>
    <row r="21" spans="1:17" s="1" customFormat="1" ht="12.75" x14ac:dyDescent="0.2">
      <c r="A21" s="3" t="s">
        <v>613</v>
      </c>
      <c r="B21" s="4" t="s">
        <v>198</v>
      </c>
      <c r="C21" s="4">
        <v>29</v>
      </c>
      <c r="D21" s="4" t="s">
        <v>3</v>
      </c>
      <c r="E21" s="31" t="s">
        <v>614</v>
      </c>
      <c r="F21" s="4" t="s">
        <v>5</v>
      </c>
      <c r="G21" s="6">
        <v>75.793103448275858</v>
      </c>
      <c r="Q21" s="24"/>
    </row>
    <row r="22" spans="1:17" s="1" customFormat="1" ht="12.75" x14ac:dyDescent="0.2">
      <c r="A22" s="3" t="s">
        <v>615</v>
      </c>
      <c r="B22" s="4" t="s">
        <v>198</v>
      </c>
      <c r="C22" s="4">
        <v>24</v>
      </c>
      <c r="D22" s="4" t="s">
        <v>3</v>
      </c>
      <c r="E22" s="31" t="s">
        <v>616</v>
      </c>
      <c r="F22" s="4" t="s">
        <v>5</v>
      </c>
      <c r="G22" s="6">
        <v>92</v>
      </c>
      <c r="Q22" s="24"/>
    </row>
    <row r="23" spans="1:17" s="1" customFormat="1" ht="12.75" x14ac:dyDescent="0.2">
      <c r="A23" s="3" t="s">
        <v>621</v>
      </c>
      <c r="B23" s="4" t="s">
        <v>198</v>
      </c>
      <c r="C23" s="4">
        <v>37</v>
      </c>
      <c r="D23" s="4" t="s">
        <v>3</v>
      </c>
      <c r="E23" s="31" t="s">
        <v>622</v>
      </c>
      <c r="F23" s="4" t="s">
        <v>5</v>
      </c>
      <c r="G23" s="6">
        <v>92.621621621621628</v>
      </c>
      <c r="Q23" s="24"/>
    </row>
    <row r="24" spans="1:17" s="1" customFormat="1" ht="12.75" x14ac:dyDescent="0.2">
      <c r="A24" s="3" t="s">
        <v>630</v>
      </c>
      <c r="B24" s="4" t="s">
        <v>198</v>
      </c>
      <c r="C24" s="4">
        <v>32</v>
      </c>
      <c r="D24" s="4" t="s">
        <v>3</v>
      </c>
      <c r="E24" s="31" t="s">
        <v>631</v>
      </c>
      <c r="F24" s="4" t="s">
        <v>5</v>
      </c>
      <c r="G24" s="6">
        <v>95.96875</v>
      </c>
      <c r="Q24" s="24"/>
    </row>
    <row r="25" spans="1:17" s="14" customFormat="1" ht="12.75" x14ac:dyDescent="0.2">
      <c r="A25" s="3" t="s">
        <v>638</v>
      </c>
      <c r="B25" s="4" t="s">
        <v>198</v>
      </c>
      <c r="C25" s="4">
        <v>34</v>
      </c>
      <c r="D25" s="4" t="s">
        <v>3</v>
      </c>
      <c r="E25" s="31" t="s">
        <v>521</v>
      </c>
      <c r="F25" s="4" t="s">
        <v>5</v>
      </c>
      <c r="G25" s="6">
        <v>94.764705882352942</v>
      </c>
      <c r="Q25" s="41"/>
    </row>
    <row r="26" spans="1:17" s="14" customFormat="1" ht="12.75" x14ac:dyDescent="0.2">
      <c r="A26" s="3" t="s">
        <v>645</v>
      </c>
      <c r="B26" s="4" t="s">
        <v>198</v>
      </c>
      <c r="C26" s="4">
        <v>33</v>
      </c>
      <c r="D26" s="4" t="s">
        <v>3</v>
      </c>
      <c r="E26" s="31" t="s">
        <v>118</v>
      </c>
      <c r="F26" s="4" t="s">
        <v>5</v>
      </c>
      <c r="G26" s="6">
        <v>86.333333333333329</v>
      </c>
      <c r="Q26" s="41"/>
    </row>
    <row r="27" spans="1:17" s="14" customFormat="1" ht="12.75" x14ac:dyDescent="0.2">
      <c r="A27" s="3" t="s">
        <v>653</v>
      </c>
      <c r="B27" s="4" t="s">
        <v>198</v>
      </c>
      <c r="C27" s="4">
        <v>39</v>
      </c>
      <c r="D27" s="4" t="s">
        <v>3</v>
      </c>
      <c r="E27" s="18" t="s">
        <v>608</v>
      </c>
      <c r="F27" s="4" t="s">
        <v>5</v>
      </c>
      <c r="G27" s="6">
        <v>87.794871794871796</v>
      </c>
      <c r="Q27" s="41"/>
    </row>
    <row r="28" spans="1:17" s="14" customFormat="1" ht="12.75" x14ac:dyDescent="0.2">
      <c r="A28" s="3" t="s">
        <v>662</v>
      </c>
      <c r="B28" s="4" t="s">
        <v>198</v>
      </c>
      <c r="C28" s="4">
        <v>44</v>
      </c>
      <c r="D28" s="4" t="s">
        <v>3</v>
      </c>
      <c r="E28" s="18" t="s">
        <v>663</v>
      </c>
      <c r="F28" s="4" t="s">
        <v>5</v>
      </c>
      <c r="G28" s="6">
        <v>87.36363636363636</v>
      </c>
      <c r="Q28" s="41"/>
    </row>
    <row r="29" spans="1:17" s="15" customFormat="1" ht="12.75" x14ac:dyDescent="0.2">
      <c r="A29" s="19" t="s">
        <v>670</v>
      </c>
      <c r="B29" s="15" t="s">
        <v>2</v>
      </c>
      <c r="C29" s="15">
        <v>26</v>
      </c>
      <c r="D29" s="15" t="s">
        <v>3</v>
      </c>
      <c r="E29" s="31" t="s">
        <v>578</v>
      </c>
      <c r="F29" s="15" t="s">
        <v>5</v>
      </c>
      <c r="G29" s="42">
        <v>88.807692307692307</v>
      </c>
      <c r="Q29" s="46"/>
    </row>
    <row r="30" spans="1:17" s="1" customFormat="1" ht="12" x14ac:dyDescent="0.15">
      <c r="A30" s="3" t="s">
        <v>675</v>
      </c>
      <c r="B30" s="4" t="s">
        <v>198</v>
      </c>
      <c r="C30" s="4">
        <v>26</v>
      </c>
      <c r="D30" s="4" t="s">
        <v>3</v>
      </c>
      <c r="E30" s="31" t="s">
        <v>578</v>
      </c>
      <c r="F30" s="4" t="s">
        <v>5</v>
      </c>
      <c r="G30" s="6">
        <v>82.538461538461533</v>
      </c>
      <c r="H30" s="4"/>
      <c r="I30" s="4"/>
      <c r="J30" s="4"/>
      <c r="K30" s="4"/>
      <c r="L30" s="4"/>
      <c r="M30" s="4"/>
    </row>
    <row r="31" spans="1:17" s="15" customFormat="1" ht="12.75" x14ac:dyDescent="0.2">
      <c r="A31" s="19" t="s">
        <v>682</v>
      </c>
      <c r="B31" s="15" t="s">
        <v>2</v>
      </c>
      <c r="C31" s="15">
        <v>32</v>
      </c>
      <c r="D31" s="15" t="s">
        <v>3</v>
      </c>
      <c r="E31" s="43" t="s">
        <v>683</v>
      </c>
      <c r="F31" s="15" t="s">
        <v>5</v>
      </c>
      <c r="G31" s="42">
        <v>96.84375</v>
      </c>
      <c r="Q31" s="46"/>
    </row>
    <row r="32" spans="1:17" s="15" customFormat="1" ht="12.75" x14ac:dyDescent="0.2">
      <c r="A32" s="19" t="s">
        <v>689</v>
      </c>
      <c r="B32" s="15" t="s">
        <v>2</v>
      </c>
      <c r="C32" s="15">
        <v>39</v>
      </c>
      <c r="D32" s="15" t="s">
        <v>3</v>
      </c>
      <c r="E32" s="44" t="s">
        <v>690</v>
      </c>
      <c r="F32" s="15" t="s">
        <v>5</v>
      </c>
      <c r="G32" s="42">
        <v>95.717948717948715</v>
      </c>
      <c r="Q32" s="46"/>
    </row>
    <row r="33" spans="1:17" s="15" customFormat="1" ht="12" x14ac:dyDescent="0.15">
      <c r="A33" s="19" t="s">
        <v>698</v>
      </c>
      <c r="B33" s="15" t="s">
        <v>2</v>
      </c>
      <c r="C33" s="15">
        <v>33</v>
      </c>
      <c r="D33" s="15" t="s">
        <v>3</v>
      </c>
      <c r="E33" s="44" t="s">
        <v>699</v>
      </c>
      <c r="F33" s="15" t="s">
        <v>5</v>
      </c>
      <c r="G33" s="42">
        <v>59.636363636363633</v>
      </c>
    </row>
    <row r="34" spans="1:17" s="15" customFormat="1" ht="12.75" x14ac:dyDescent="0.2">
      <c r="A34" s="19" t="s">
        <v>706</v>
      </c>
      <c r="B34" s="15" t="s">
        <v>2</v>
      </c>
      <c r="C34" s="15">
        <v>38</v>
      </c>
      <c r="D34" s="15" t="s">
        <v>3</v>
      </c>
      <c r="E34" s="48" t="s">
        <v>707</v>
      </c>
      <c r="F34" s="15" t="s">
        <v>5</v>
      </c>
      <c r="G34" s="42">
        <v>91.84210526315789</v>
      </c>
      <c r="Q34" s="46"/>
    </row>
    <row r="35" spans="1:17" s="15" customFormat="1" ht="12.75" x14ac:dyDescent="0.2">
      <c r="A35" s="19" t="s">
        <v>714</v>
      </c>
      <c r="B35" s="15" t="s">
        <v>2</v>
      </c>
      <c r="C35" s="15">
        <v>37</v>
      </c>
      <c r="D35" s="15" t="s">
        <v>3</v>
      </c>
      <c r="E35" s="48" t="s">
        <v>707</v>
      </c>
      <c r="F35" s="15" t="s">
        <v>5</v>
      </c>
      <c r="G35" s="42">
        <v>89.513513513513516</v>
      </c>
      <c r="Q35" s="46"/>
    </row>
    <row r="36" spans="1:17" s="15" customFormat="1" ht="12.75" x14ac:dyDescent="0.2">
      <c r="A36" s="19" t="s">
        <v>721</v>
      </c>
      <c r="B36" s="15" t="s">
        <v>2</v>
      </c>
      <c r="C36" s="15">
        <v>18</v>
      </c>
      <c r="D36" s="15" t="s">
        <v>3</v>
      </c>
      <c r="E36" s="44" t="s">
        <v>722</v>
      </c>
      <c r="F36" s="15" t="s">
        <v>5</v>
      </c>
      <c r="G36" s="42">
        <v>91.444444444444443</v>
      </c>
      <c r="Q36" s="46"/>
    </row>
    <row r="37" spans="1:17" s="15" customFormat="1" ht="12.75" x14ac:dyDescent="0.2">
      <c r="A37" s="19" t="s">
        <v>725</v>
      </c>
      <c r="B37" s="15" t="s">
        <v>2</v>
      </c>
      <c r="C37" s="15">
        <v>17</v>
      </c>
      <c r="D37" s="15" t="s">
        <v>3</v>
      </c>
      <c r="E37" s="49" t="s">
        <v>118</v>
      </c>
      <c r="F37" s="15" t="s">
        <v>5</v>
      </c>
      <c r="G37" s="42">
        <v>96.647058823529406</v>
      </c>
      <c r="Q37" s="46"/>
    </row>
    <row r="38" spans="1:17" x14ac:dyDescent="0.15">
      <c r="G38">
        <f>AVERAGE(G1:G37)</f>
        <v>84.910998175818449</v>
      </c>
    </row>
  </sheetData>
  <phoneticPr fontId="1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opLeftCell="A22" workbookViewId="0">
      <selection activeCell="G42" sqref="G42"/>
    </sheetView>
  </sheetViews>
  <sheetFormatPr defaultRowHeight="13.5" x14ac:dyDescent="0.15"/>
  <sheetData>
    <row r="1" spans="1:15" s="1" customFormat="1" ht="11.25" customHeight="1" x14ac:dyDescent="0.15">
      <c r="A1" s="3" t="s">
        <v>730</v>
      </c>
      <c r="B1" s="4" t="s">
        <v>2</v>
      </c>
      <c r="C1" s="4">
        <v>13</v>
      </c>
      <c r="D1" s="4" t="s">
        <v>3</v>
      </c>
      <c r="E1" s="50" t="s">
        <v>731</v>
      </c>
      <c r="F1" s="4" t="s">
        <v>5</v>
      </c>
      <c r="G1" s="6">
        <v>95.538461538461533</v>
      </c>
      <c r="H1" s="4"/>
      <c r="I1" s="4"/>
      <c r="J1" s="4"/>
      <c r="K1" s="4"/>
      <c r="L1" s="4"/>
      <c r="M1" s="4"/>
    </row>
    <row r="2" spans="1:15" s="1" customFormat="1" ht="12" x14ac:dyDescent="0.15">
      <c r="A2" s="3" t="s">
        <v>735</v>
      </c>
      <c r="B2" s="4" t="s">
        <v>2</v>
      </c>
      <c r="C2" s="4">
        <v>35</v>
      </c>
      <c r="D2" s="4" t="s">
        <v>3</v>
      </c>
      <c r="E2" s="50" t="s">
        <v>736</v>
      </c>
      <c r="F2" s="4" t="s">
        <v>5</v>
      </c>
      <c r="G2" s="6">
        <v>83.542857142857144</v>
      </c>
      <c r="H2" s="4"/>
      <c r="I2" s="4"/>
      <c r="J2" s="4"/>
      <c r="K2" s="4"/>
      <c r="L2" s="4"/>
      <c r="M2" s="4"/>
    </row>
    <row r="3" spans="1:15" s="1" customFormat="1" ht="12" x14ac:dyDescent="0.15">
      <c r="A3" s="3" t="s">
        <v>744</v>
      </c>
      <c r="B3" s="4" t="s">
        <v>2</v>
      </c>
      <c r="C3" s="4">
        <v>18</v>
      </c>
      <c r="D3" s="4" t="s">
        <v>3</v>
      </c>
      <c r="E3" s="50" t="s">
        <v>745</v>
      </c>
      <c r="F3" s="4" t="s">
        <v>5</v>
      </c>
      <c r="G3" s="6">
        <v>92.333333333333329</v>
      </c>
      <c r="H3" s="4"/>
      <c r="I3" s="4"/>
      <c r="J3" s="4"/>
      <c r="K3" s="4"/>
      <c r="L3" s="4"/>
      <c r="M3" s="4"/>
    </row>
    <row r="4" spans="1:15" s="1" customFormat="1" ht="12.75" x14ac:dyDescent="0.2">
      <c r="A4" s="3" t="s">
        <v>749</v>
      </c>
      <c r="B4" s="4" t="s">
        <v>2</v>
      </c>
      <c r="C4" s="4">
        <v>31</v>
      </c>
      <c r="D4" s="4" t="s">
        <v>3</v>
      </c>
      <c r="E4" s="50" t="s">
        <v>750</v>
      </c>
      <c r="F4" s="4" t="s">
        <v>5</v>
      </c>
      <c r="G4" s="6">
        <v>88.516129032258064</v>
      </c>
      <c r="H4" s="4"/>
      <c r="I4" s="4"/>
      <c r="J4" s="4"/>
      <c r="K4" s="4"/>
      <c r="L4" s="4"/>
      <c r="M4" s="7"/>
      <c r="O4" s="4"/>
    </row>
    <row r="5" spans="1:15" s="1" customFormat="1" ht="12" x14ac:dyDescent="0.15">
      <c r="A5" s="3" t="s">
        <v>757</v>
      </c>
      <c r="B5" s="1" t="s">
        <v>2</v>
      </c>
      <c r="C5" s="1">
        <v>31</v>
      </c>
      <c r="D5" s="1" t="s">
        <v>3</v>
      </c>
      <c r="E5" s="50" t="s">
        <v>758</v>
      </c>
      <c r="F5" s="1" t="s">
        <v>5</v>
      </c>
      <c r="G5" s="6">
        <v>88.064516129032256</v>
      </c>
      <c r="O5" s="4"/>
    </row>
    <row r="6" spans="1:15" s="1" customFormat="1" ht="12" x14ac:dyDescent="0.15">
      <c r="A6" s="3" t="s">
        <v>766</v>
      </c>
      <c r="B6" s="4" t="s">
        <v>2</v>
      </c>
      <c r="C6" s="4">
        <v>13</v>
      </c>
      <c r="D6" s="4" t="s">
        <v>3</v>
      </c>
      <c r="E6" s="50" t="s">
        <v>736</v>
      </c>
      <c r="F6" s="4" t="s">
        <v>5</v>
      </c>
      <c r="G6" s="6">
        <v>89.615384615384613</v>
      </c>
      <c r="H6" s="4"/>
      <c r="J6" s="4"/>
      <c r="K6" s="4"/>
      <c r="L6" s="4"/>
      <c r="M6" s="4"/>
    </row>
    <row r="7" spans="1:15" s="1" customFormat="1" ht="12" x14ac:dyDescent="0.15">
      <c r="A7" s="3" t="s">
        <v>769</v>
      </c>
      <c r="B7" s="4" t="s">
        <v>2</v>
      </c>
      <c r="C7" s="4">
        <v>12</v>
      </c>
      <c r="D7" s="4" t="s">
        <v>3</v>
      </c>
      <c r="E7" s="50" t="s">
        <v>770</v>
      </c>
      <c r="F7" s="4" t="s">
        <v>5</v>
      </c>
      <c r="G7" s="6">
        <v>90</v>
      </c>
      <c r="H7" s="4"/>
      <c r="I7" s="4"/>
      <c r="J7" s="4"/>
      <c r="K7" s="4"/>
      <c r="L7" s="4"/>
      <c r="M7" s="4"/>
    </row>
    <row r="8" spans="1:15" s="1" customFormat="1" ht="12.75" x14ac:dyDescent="0.2">
      <c r="A8" s="19" t="s">
        <v>773</v>
      </c>
      <c r="B8" s="4" t="s">
        <v>2</v>
      </c>
      <c r="C8" s="4">
        <v>17</v>
      </c>
      <c r="D8" s="4" t="s">
        <v>3</v>
      </c>
      <c r="E8" s="50" t="s">
        <v>750</v>
      </c>
      <c r="F8" s="4" t="s">
        <v>5</v>
      </c>
      <c r="G8" s="6">
        <v>89.882352941176464</v>
      </c>
      <c r="H8" s="4"/>
      <c r="I8" s="4"/>
      <c r="J8" s="4"/>
      <c r="K8" s="4"/>
      <c r="L8" s="4"/>
      <c r="M8" s="7"/>
    </row>
    <row r="9" spans="1:15" s="1" customFormat="1" ht="12" x14ac:dyDescent="0.15">
      <c r="A9" s="3" t="s">
        <v>776</v>
      </c>
      <c r="B9" s="4" t="s">
        <v>2</v>
      </c>
      <c r="C9" s="4">
        <v>10</v>
      </c>
      <c r="D9" s="4" t="s">
        <v>3</v>
      </c>
      <c r="E9" s="50" t="s">
        <v>777</v>
      </c>
      <c r="F9" s="4" t="s">
        <v>5</v>
      </c>
      <c r="G9" s="6">
        <v>95.3</v>
      </c>
      <c r="H9" s="4"/>
      <c r="I9" s="4"/>
      <c r="J9" s="4"/>
      <c r="K9" s="4"/>
      <c r="L9" s="4"/>
      <c r="M9" s="4"/>
    </row>
    <row r="10" spans="1:15" s="1" customFormat="1" ht="12.75" x14ac:dyDescent="0.2">
      <c r="A10" s="3" t="s">
        <v>781</v>
      </c>
      <c r="B10" s="4" t="s">
        <v>2</v>
      </c>
      <c r="C10" s="4">
        <v>12</v>
      </c>
      <c r="D10" s="4" t="s">
        <v>3</v>
      </c>
      <c r="E10" s="50" t="s">
        <v>782</v>
      </c>
      <c r="F10" s="4" t="s">
        <v>5</v>
      </c>
      <c r="G10" s="6">
        <v>96.833333333333329</v>
      </c>
      <c r="H10" s="4"/>
      <c r="I10" s="4"/>
      <c r="J10" s="4"/>
      <c r="K10" s="4"/>
      <c r="L10" s="4"/>
      <c r="M10" s="7"/>
      <c r="O10" s="4"/>
    </row>
    <row r="11" spans="1:15" s="4" customFormat="1" ht="12" x14ac:dyDescent="0.15">
      <c r="A11" s="3" t="s">
        <v>784</v>
      </c>
      <c r="B11" s="4" t="s">
        <v>2</v>
      </c>
      <c r="C11" s="4">
        <v>31</v>
      </c>
      <c r="D11" s="4" t="s">
        <v>3</v>
      </c>
      <c r="E11" s="50" t="s">
        <v>785</v>
      </c>
      <c r="F11" s="4" t="s">
        <v>5</v>
      </c>
      <c r="G11" s="6">
        <v>95.354838709677423</v>
      </c>
    </row>
    <row r="12" spans="1:15" s="4" customFormat="1" ht="12" x14ac:dyDescent="0.15">
      <c r="A12" s="3" t="s">
        <v>791</v>
      </c>
      <c r="B12" s="4" t="s">
        <v>2</v>
      </c>
      <c r="C12" s="28">
        <v>35</v>
      </c>
      <c r="D12" s="4" t="s">
        <v>3</v>
      </c>
      <c r="E12" s="50" t="s">
        <v>792</v>
      </c>
      <c r="F12" s="4" t="s">
        <v>5</v>
      </c>
      <c r="G12" s="6">
        <v>96</v>
      </c>
    </row>
    <row r="13" spans="1:15" s="1" customFormat="1" ht="12" x14ac:dyDescent="0.15">
      <c r="A13" s="3" t="s">
        <v>799</v>
      </c>
      <c r="B13" s="4" t="s">
        <v>2</v>
      </c>
      <c r="C13" s="4">
        <v>20</v>
      </c>
      <c r="D13" s="4" t="s">
        <v>3</v>
      </c>
      <c r="E13" s="50" t="s">
        <v>800</v>
      </c>
      <c r="F13" s="4" t="s">
        <v>5</v>
      </c>
      <c r="G13" s="6">
        <v>97</v>
      </c>
      <c r="H13" s="4"/>
      <c r="I13" s="4"/>
      <c r="J13" s="4"/>
      <c r="K13" s="4"/>
      <c r="L13" s="4"/>
      <c r="M13" s="4"/>
    </row>
    <row r="14" spans="1:15" s="1" customFormat="1" ht="12" x14ac:dyDescent="0.15">
      <c r="A14" s="3" t="s">
        <v>805</v>
      </c>
      <c r="B14" s="4" t="s">
        <v>198</v>
      </c>
      <c r="C14" s="4">
        <v>36</v>
      </c>
      <c r="D14" s="4" t="s">
        <v>3</v>
      </c>
      <c r="E14" s="50" t="s">
        <v>806</v>
      </c>
      <c r="F14" s="4" t="s">
        <v>5</v>
      </c>
      <c r="G14" s="6">
        <v>94.861111111111114</v>
      </c>
      <c r="I14" s="4"/>
      <c r="J14" s="4"/>
      <c r="K14" s="4"/>
      <c r="L14" s="4"/>
      <c r="M14" s="4"/>
    </row>
    <row r="15" spans="1:15" s="1" customFormat="1" ht="12" x14ac:dyDescent="0.15">
      <c r="A15" s="3" t="s">
        <v>813</v>
      </c>
      <c r="B15" s="4" t="s">
        <v>2</v>
      </c>
      <c r="C15" s="4">
        <v>17</v>
      </c>
      <c r="D15" s="4" t="s">
        <v>3</v>
      </c>
      <c r="E15" s="5" t="s">
        <v>814</v>
      </c>
      <c r="F15" s="4" t="s">
        <v>5</v>
      </c>
      <c r="G15" s="6">
        <v>95.17647058823529</v>
      </c>
      <c r="H15" s="4"/>
      <c r="I15" s="4"/>
      <c r="J15" s="4"/>
      <c r="K15" s="4"/>
      <c r="L15" s="4"/>
      <c r="M15" s="4"/>
    </row>
    <row r="16" spans="1:15" s="4" customFormat="1" ht="12.75" x14ac:dyDescent="0.2">
      <c r="A16" s="3" t="s">
        <v>818</v>
      </c>
      <c r="B16" s="4" t="s">
        <v>198</v>
      </c>
      <c r="C16" s="4">
        <v>27</v>
      </c>
      <c r="D16" s="4" t="s">
        <v>3</v>
      </c>
      <c r="E16" s="50" t="s">
        <v>819</v>
      </c>
      <c r="F16" s="4" t="s">
        <v>5</v>
      </c>
      <c r="G16" s="6">
        <v>94.777777777777771</v>
      </c>
      <c r="M16" s="7"/>
    </row>
    <row r="17" spans="1:15" s="1" customFormat="1" ht="12" x14ac:dyDescent="0.15">
      <c r="A17" s="3" t="s">
        <v>824</v>
      </c>
      <c r="B17" s="4" t="s">
        <v>198</v>
      </c>
      <c r="C17" s="4">
        <v>23</v>
      </c>
      <c r="D17" s="4" t="s">
        <v>3</v>
      </c>
      <c r="E17" s="50" t="s">
        <v>825</v>
      </c>
      <c r="F17" s="4" t="s">
        <v>5</v>
      </c>
      <c r="G17" s="6">
        <v>92.086956521739125</v>
      </c>
      <c r="H17" s="4"/>
      <c r="I17" s="4"/>
      <c r="J17" s="4"/>
      <c r="K17" s="4"/>
      <c r="L17" s="4"/>
      <c r="M17" s="4"/>
    </row>
    <row r="18" spans="1:15" s="4" customFormat="1" ht="12" x14ac:dyDescent="0.15">
      <c r="A18" s="19" t="s">
        <v>829</v>
      </c>
      <c r="B18" s="4" t="s">
        <v>198</v>
      </c>
      <c r="C18" s="4">
        <v>29</v>
      </c>
      <c r="D18" s="4" t="s">
        <v>3</v>
      </c>
      <c r="E18" s="50" t="s">
        <v>830</v>
      </c>
      <c r="F18" s="4" t="s">
        <v>5</v>
      </c>
      <c r="G18" s="6">
        <v>92.724137931034477</v>
      </c>
      <c r="N18" s="1"/>
    </row>
    <row r="19" spans="1:15" s="4" customFormat="1" ht="12.75" x14ac:dyDescent="0.2">
      <c r="A19" s="3" t="s">
        <v>836</v>
      </c>
      <c r="B19" s="4" t="s">
        <v>198</v>
      </c>
      <c r="C19" s="4">
        <v>33</v>
      </c>
      <c r="D19" s="4" t="s">
        <v>3</v>
      </c>
      <c r="E19" s="50" t="s">
        <v>830</v>
      </c>
      <c r="F19" s="4" t="s">
        <v>5</v>
      </c>
      <c r="G19" s="6">
        <v>93.424242424242422</v>
      </c>
      <c r="M19" s="7"/>
      <c r="N19" s="1"/>
    </row>
    <row r="20" spans="1:15" s="1" customFormat="1" ht="12" x14ac:dyDescent="0.15">
      <c r="A20" s="3" t="s">
        <v>843</v>
      </c>
      <c r="B20" s="4" t="s">
        <v>2</v>
      </c>
      <c r="C20" s="4">
        <v>29</v>
      </c>
      <c r="D20" s="4" t="s">
        <v>3</v>
      </c>
      <c r="E20" s="50" t="s">
        <v>844</v>
      </c>
      <c r="F20" s="4" t="s">
        <v>5</v>
      </c>
      <c r="G20" s="6">
        <v>94.65517241379311</v>
      </c>
      <c r="H20" s="4"/>
      <c r="I20" s="4"/>
      <c r="J20" s="4"/>
      <c r="K20" s="4"/>
      <c r="L20" s="4"/>
      <c r="M20" s="4"/>
    </row>
    <row r="21" spans="1:15" s="1" customFormat="1" ht="12" x14ac:dyDescent="0.15">
      <c r="A21" s="3" t="s">
        <v>847</v>
      </c>
      <c r="B21" s="4" t="s">
        <v>2</v>
      </c>
      <c r="C21" s="4">
        <v>16</v>
      </c>
      <c r="D21" s="4" t="s">
        <v>3</v>
      </c>
      <c r="E21" s="50" t="s">
        <v>848</v>
      </c>
      <c r="F21" s="4" t="s">
        <v>5</v>
      </c>
      <c r="G21" s="6">
        <v>97</v>
      </c>
      <c r="H21" s="55"/>
      <c r="I21" s="4"/>
      <c r="J21" s="4"/>
      <c r="K21" s="4"/>
      <c r="L21" s="4"/>
      <c r="M21" s="4"/>
    </row>
    <row r="22" spans="1:15" s="1" customFormat="1" ht="12.75" x14ac:dyDescent="0.2">
      <c r="A22" s="3" t="s">
        <v>852</v>
      </c>
      <c r="B22" s="4" t="s">
        <v>2</v>
      </c>
      <c r="C22" s="4">
        <v>29</v>
      </c>
      <c r="D22" s="4" t="s">
        <v>3</v>
      </c>
      <c r="E22" s="50" t="s">
        <v>690</v>
      </c>
      <c r="F22" s="4" t="s">
        <v>5</v>
      </c>
      <c r="G22" s="6">
        <v>96.034482758620683</v>
      </c>
      <c r="H22" s="4"/>
      <c r="I22" s="4"/>
      <c r="J22" s="4"/>
      <c r="K22" s="4"/>
      <c r="L22" s="4"/>
      <c r="M22" s="7"/>
      <c r="O22" s="4"/>
    </row>
    <row r="23" spans="1:15" s="1" customFormat="1" ht="12.75" x14ac:dyDescent="0.2">
      <c r="A23" s="3" t="s">
        <v>860</v>
      </c>
      <c r="B23" s="4" t="s">
        <v>2</v>
      </c>
      <c r="C23" s="4">
        <v>29</v>
      </c>
      <c r="D23" s="4" t="s">
        <v>3</v>
      </c>
      <c r="E23" s="56" t="s">
        <v>861</v>
      </c>
      <c r="F23" s="4" t="s">
        <v>5</v>
      </c>
      <c r="G23" s="6">
        <v>98</v>
      </c>
      <c r="H23" s="4"/>
      <c r="I23" s="4"/>
      <c r="J23" s="4"/>
      <c r="K23" s="4"/>
      <c r="L23" s="4"/>
      <c r="M23" s="7"/>
      <c r="N23" s="4"/>
      <c r="O23" s="4"/>
    </row>
    <row r="24" spans="1:15" s="1" customFormat="1" ht="12" x14ac:dyDescent="0.15">
      <c r="A24" s="3" t="s">
        <v>868</v>
      </c>
      <c r="B24" s="4" t="s">
        <v>2</v>
      </c>
      <c r="C24" s="4">
        <v>32</v>
      </c>
      <c r="D24" s="4" t="s">
        <v>3</v>
      </c>
      <c r="E24" s="57" t="s">
        <v>869</v>
      </c>
      <c r="F24" s="4" t="s">
        <v>5</v>
      </c>
      <c r="G24" s="6">
        <v>96.28125</v>
      </c>
      <c r="H24" s="4"/>
      <c r="I24" s="4"/>
      <c r="J24" s="4"/>
      <c r="K24" s="4"/>
      <c r="L24" s="4"/>
      <c r="M24" s="4"/>
      <c r="N24" s="4"/>
      <c r="O24" s="4"/>
    </row>
    <row r="25" spans="1:15" s="1" customFormat="1" ht="12" x14ac:dyDescent="0.15">
      <c r="A25" s="3" t="s">
        <v>875</v>
      </c>
      <c r="B25" s="4" t="s">
        <v>2</v>
      </c>
      <c r="C25" s="4">
        <v>29</v>
      </c>
      <c r="D25" s="4" t="s">
        <v>3</v>
      </c>
      <c r="E25" s="57" t="s">
        <v>869</v>
      </c>
      <c r="F25" s="4" t="s">
        <v>5</v>
      </c>
      <c r="G25" s="6">
        <v>92.34482758620689</v>
      </c>
      <c r="H25" s="4"/>
      <c r="I25" s="4"/>
      <c r="J25" s="4"/>
      <c r="K25" s="4"/>
      <c r="L25" s="4"/>
      <c r="M25" s="4"/>
    </row>
    <row r="26" spans="1:15" s="4" customFormat="1" ht="12.75" x14ac:dyDescent="0.2">
      <c r="A26" s="3" t="s">
        <v>881</v>
      </c>
      <c r="B26" s="4" t="s">
        <v>198</v>
      </c>
      <c r="C26" s="4">
        <v>37</v>
      </c>
      <c r="D26" s="4" t="s">
        <v>3</v>
      </c>
      <c r="E26" s="57" t="s">
        <v>882</v>
      </c>
      <c r="F26" s="4" t="s">
        <v>5</v>
      </c>
      <c r="G26" s="6">
        <v>95.621621621621628</v>
      </c>
      <c r="M26" s="7"/>
    </row>
    <row r="27" spans="1:15" s="4" customFormat="1" ht="12.75" x14ac:dyDescent="0.2">
      <c r="A27" s="3" t="s">
        <v>889</v>
      </c>
      <c r="B27" s="4" t="s">
        <v>198</v>
      </c>
      <c r="C27" s="4">
        <v>24</v>
      </c>
      <c r="D27" s="4" t="s">
        <v>3</v>
      </c>
      <c r="E27" s="56" t="s">
        <v>890</v>
      </c>
      <c r="F27" s="4" t="s">
        <v>5</v>
      </c>
      <c r="G27" s="6">
        <v>93.291666666666671</v>
      </c>
      <c r="M27" s="7"/>
    </row>
    <row r="28" spans="1:15" s="4" customFormat="1" ht="13.5" customHeight="1" x14ac:dyDescent="0.2">
      <c r="A28" s="3" t="s">
        <v>897</v>
      </c>
      <c r="B28" s="4" t="s">
        <v>198</v>
      </c>
      <c r="C28" s="4">
        <v>21</v>
      </c>
      <c r="D28" s="4" t="s">
        <v>3</v>
      </c>
      <c r="E28" s="58" t="s">
        <v>898</v>
      </c>
      <c r="F28" s="4" t="s">
        <v>5</v>
      </c>
      <c r="G28" s="6">
        <v>93.952380952380949</v>
      </c>
      <c r="M28" s="7"/>
    </row>
    <row r="29" spans="1:15" s="4" customFormat="1" ht="13.5" customHeight="1" x14ac:dyDescent="0.2">
      <c r="A29" s="3" t="s">
        <v>902</v>
      </c>
      <c r="B29" s="4" t="s">
        <v>198</v>
      </c>
      <c r="C29" s="4">
        <v>30</v>
      </c>
      <c r="D29" s="4" t="s">
        <v>3</v>
      </c>
      <c r="E29" s="58" t="s">
        <v>903</v>
      </c>
      <c r="F29" s="4" t="s">
        <v>5</v>
      </c>
      <c r="G29" s="6">
        <v>90.4</v>
      </c>
      <c r="M29" s="7"/>
    </row>
    <row r="30" spans="1:15" s="4" customFormat="1" ht="13.5" customHeight="1" x14ac:dyDescent="0.2">
      <c r="A30" s="3" t="s">
        <v>908</v>
      </c>
      <c r="B30" s="4" t="s">
        <v>198</v>
      </c>
      <c r="C30" s="4">
        <v>22</v>
      </c>
      <c r="D30" s="4" t="s">
        <v>3</v>
      </c>
      <c r="E30" s="58" t="s">
        <v>909</v>
      </c>
      <c r="F30" s="4" t="s">
        <v>5</v>
      </c>
      <c r="G30" s="6">
        <v>97.090909090909093</v>
      </c>
      <c r="M30" s="7"/>
    </row>
    <row r="31" spans="1:15" s="1" customFormat="1" ht="12" x14ac:dyDescent="0.15">
      <c r="A31" s="3" t="s">
        <v>915</v>
      </c>
      <c r="B31" s="4" t="s">
        <v>198</v>
      </c>
      <c r="C31" s="4">
        <v>39</v>
      </c>
      <c r="D31" s="4" t="s">
        <v>3</v>
      </c>
      <c r="E31" s="9" t="s">
        <v>861</v>
      </c>
      <c r="F31" s="4" t="s">
        <v>5</v>
      </c>
      <c r="G31" s="6">
        <v>96.307692307692307</v>
      </c>
      <c r="H31" s="4"/>
      <c r="I31" s="4"/>
      <c r="J31" s="4"/>
      <c r="K31" s="4"/>
      <c r="L31" s="4"/>
      <c r="M31" s="4"/>
    </row>
    <row r="32" spans="1:15" s="4" customFormat="1" ht="12" x14ac:dyDescent="0.15">
      <c r="A32" s="3" t="s">
        <v>923</v>
      </c>
      <c r="B32" s="4" t="s">
        <v>198</v>
      </c>
      <c r="C32" s="4">
        <v>15</v>
      </c>
      <c r="D32" s="4" t="s">
        <v>3</v>
      </c>
      <c r="E32" s="59" t="s">
        <v>924</v>
      </c>
      <c r="F32" s="4" t="s">
        <v>5</v>
      </c>
      <c r="G32" s="6">
        <v>96.4</v>
      </c>
    </row>
    <row r="33" spans="1:7" s="4" customFormat="1" ht="12" x14ac:dyDescent="0.15">
      <c r="A33" s="3" t="s">
        <v>929</v>
      </c>
      <c r="B33" s="4" t="s">
        <v>198</v>
      </c>
      <c r="C33" s="4">
        <v>17</v>
      </c>
      <c r="D33" s="4" t="s">
        <v>3</v>
      </c>
      <c r="E33" s="58" t="s">
        <v>930</v>
      </c>
      <c r="F33" s="4" t="s">
        <v>5</v>
      </c>
      <c r="G33" s="6">
        <v>96.882352941176464</v>
      </c>
    </row>
    <row r="34" spans="1:7" s="4" customFormat="1" ht="12" x14ac:dyDescent="0.15">
      <c r="A34" s="3" t="s">
        <v>934</v>
      </c>
      <c r="B34" s="4" t="s">
        <v>198</v>
      </c>
      <c r="C34" s="4">
        <v>28</v>
      </c>
      <c r="D34" s="4" t="s">
        <v>3</v>
      </c>
      <c r="E34" s="58" t="s">
        <v>930</v>
      </c>
      <c r="F34" s="4" t="s">
        <v>5</v>
      </c>
      <c r="G34" s="6">
        <v>97.714285714285708</v>
      </c>
    </row>
    <row r="35" spans="1:7" s="4" customFormat="1" ht="12" x14ac:dyDescent="0.15">
      <c r="A35" s="3" t="s">
        <v>942</v>
      </c>
      <c r="B35" s="4" t="s">
        <v>198</v>
      </c>
      <c r="C35" s="4">
        <v>22</v>
      </c>
      <c r="D35" s="4" t="s">
        <v>3</v>
      </c>
      <c r="E35" s="58" t="s">
        <v>909</v>
      </c>
      <c r="F35" s="4" t="s">
        <v>5</v>
      </c>
      <c r="G35" s="6">
        <v>97</v>
      </c>
    </row>
    <row r="36" spans="1:7" s="4" customFormat="1" ht="12" x14ac:dyDescent="0.15">
      <c r="A36" s="3" t="s">
        <v>945</v>
      </c>
      <c r="B36" s="4" t="s">
        <v>198</v>
      </c>
      <c r="C36" s="4">
        <v>22</v>
      </c>
      <c r="D36" s="4" t="s">
        <v>3</v>
      </c>
      <c r="E36" s="59" t="s">
        <v>946</v>
      </c>
      <c r="F36" s="4" t="s">
        <v>5</v>
      </c>
      <c r="G36" s="6">
        <v>98.318181818181813</v>
      </c>
    </row>
    <row r="37" spans="1:7" s="4" customFormat="1" ht="12" x14ac:dyDescent="0.15">
      <c r="A37" s="3" t="s">
        <v>948</v>
      </c>
      <c r="B37" s="4" t="s">
        <v>198</v>
      </c>
      <c r="C37" s="4">
        <v>22</v>
      </c>
      <c r="D37" s="4" t="s">
        <v>3</v>
      </c>
      <c r="E37" s="59" t="s">
        <v>949</v>
      </c>
      <c r="F37" s="4" t="s">
        <v>5</v>
      </c>
      <c r="G37" s="6">
        <v>97.227272727272734</v>
      </c>
    </row>
    <row r="38" spans="1:7" s="4" customFormat="1" ht="12" x14ac:dyDescent="0.15">
      <c r="A38" s="3" t="s">
        <v>955</v>
      </c>
      <c r="B38" s="4" t="s">
        <v>198</v>
      </c>
      <c r="C38" s="4">
        <v>16</v>
      </c>
      <c r="D38" s="4" t="s">
        <v>3</v>
      </c>
      <c r="E38" s="59" t="s">
        <v>949</v>
      </c>
      <c r="F38" s="4" t="s">
        <v>5</v>
      </c>
      <c r="G38" s="6">
        <v>96</v>
      </c>
    </row>
    <row r="39" spans="1:7" s="4" customFormat="1" ht="12" x14ac:dyDescent="0.15">
      <c r="A39" s="3" t="s">
        <v>958</v>
      </c>
      <c r="B39" s="4" t="s">
        <v>198</v>
      </c>
      <c r="C39" s="4">
        <v>26</v>
      </c>
      <c r="D39" s="4" t="s">
        <v>3</v>
      </c>
      <c r="E39" s="59" t="s">
        <v>800</v>
      </c>
      <c r="F39" s="4" t="s">
        <v>5</v>
      </c>
      <c r="G39" s="6">
        <v>96.42307692307692</v>
      </c>
    </row>
    <row r="40" spans="1:7" s="4" customFormat="1" ht="12" x14ac:dyDescent="0.15">
      <c r="A40" s="3" t="s">
        <v>962</v>
      </c>
      <c r="B40" s="4" t="s">
        <v>198</v>
      </c>
      <c r="C40" s="4">
        <v>23</v>
      </c>
      <c r="D40" s="4" t="s">
        <v>3</v>
      </c>
      <c r="E40" s="59" t="s">
        <v>963</v>
      </c>
      <c r="F40" s="4" t="s">
        <v>5</v>
      </c>
      <c r="G40" s="6">
        <v>97.304347826086953</v>
      </c>
    </row>
    <row r="41" spans="1:7" s="4" customFormat="1" ht="12" x14ac:dyDescent="0.15">
      <c r="A41" s="3" t="s">
        <v>968</v>
      </c>
      <c r="B41" s="4" t="s">
        <v>198</v>
      </c>
      <c r="C41" s="4">
        <v>15</v>
      </c>
      <c r="D41" s="4" t="s">
        <v>3</v>
      </c>
      <c r="E41" s="59" t="s">
        <v>963</v>
      </c>
      <c r="F41" s="4" t="s">
        <v>5</v>
      </c>
      <c r="G41" s="6">
        <v>97.333333333333329</v>
      </c>
    </row>
    <row r="42" spans="1:7" x14ac:dyDescent="0.15">
      <c r="G42">
        <f>AVERAGE(G1:G41)</f>
        <v>94.454018483194147</v>
      </c>
    </row>
  </sheetData>
  <phoneticPr fontId="1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workbookViewId="0">
      <selection activeCell="G3" sqref="G3"/>
    </sheetView>
  </sheetViews>
  <sheetFormatPr defaultRowHeight="13.5" x14ac:dyDescent="0.15"/>
  <sheetData>
    <row r="1" spans="1:13" s="1" customFormat="1" ht="12" x14ac:dyDescent="0.15">
      <c r="A1" s="3" t="s">
        <v>970</v>
      </c>
      <c r="B1" s="4" t="s">
        <v>2</v>
      </c>
      <c r="C1" s="4">
        <v>23</v>
      </c>
      <c r="D1" s="4" t="s">
        <v>3</v>
      </c>
      <c r="E1" s="60" t="s">
        <v>971</v>
      </c>
      <c r="F1" s="4" t="s">
        <v>5</v>
      </c>
      <c r="G1" s="6">
        <v>85.652173913043484</v>
      </c>
      <c r="H1" s="4"/>
      <c r="I1" s="4"/>
      <c r="J1" s="4"/>
      <c r="K1" s="4"/>
      <c r="L1" s="4"/>
      <c r="M1" s="4"/>
    </row>
    <row r="2" spans="1:13" s="1" customFormat="1" ht="12" x14ac:dyDescent="0.15">
      <c r="A2" s="3" t="s">
        <v>975</v>
      </c>
      <c r="B2" s="4" t="s">
        <v>2</v>
      </c>
      <c r="C2" s="4">
        <v>12</v>
      </c>
      <c r="D2" s="4" t="s">
        <v>3</v>
      </c>
      <c r="E2" s="4" t="s">
        <v>976</v>
      </c>
      <c r="F2" s="4" t="s">
        <v>5</v>
      </c>
      <c r="G2" s="6">
        <v>76.5</v>
      </c>
      <c r="H2" s="4"/>
      <c r="I2" s="4"/>
      <c r="J2" s="4"/>
      <c r="K2" s="4"/>
      <c r="L2" s="4"/>
      <c r="M2" s="4"/>
    </row>
    <row r="3" spans="1:13" x14ac:dyDescent="0.15">
      <c r="G3">
        <f>AVERAGE(G1:G2)</f>
        <v>81.076086956521749</v>
      </c>
    </row>
  </sheetData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电信</vt:lpstr>
      <vt:lpstr>机电</vt:lpstr>
      <vt:lpstr>建工</vt:lpstr>
      <vt:lpstr>文管</vt:lpstr>
      <vt:lpstr>基础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2017-01-03T03:58:08Z</cp:lastPrinted>
  <dcterms:created xsi:type="dcterms:W3CDTF">2006-09-16T00:00:00Z</dcterms:created>
  <dcterms:modified xsi:type="dcterms:W3CDTF">2017-01-03T04:02:28Z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